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44" windowWidth="23256" windowHeight="13176"/>
  </bookViews>
  <sheets>
    <sheet name="Лист1" sheetId="1" r:id="rId1"/>
    <sheet name="Лист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D3" i="2"/>
  <c r="D2" i="2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1" i="1"/>
  <c r="X70" i="1"/>
  <c r="V70" i="1"/>
  <c r="P66" i="1"/>
  <c r="P67" i="1"/>
  <c r="P68" i="1"/>
  <c r="P69" i="1"/>
  <c r="P70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R57" i="1"/>
  <c r="R58" i="1"/>
  <c r="R7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7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R46" i="1"/>
  <c r="H66" i="1"/>
  <c r="H67" i="1"/>
  <c r="H68" i="1"/>
  <c r="H69" i="1"/>
  <c r="H7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" i="1"/>
  <c r="H7" i="1"/>
  <c r="H8" i="1"/>
  <c r="H9" i="1"/>
  <c r="H2" i="1"/>
  <c r="H3" i="1"/>
  <c r="H4" i="1"/>
  <c r="H71" i="1"/>
</calcChain>
</file>

<file path=xl/sharedStrings.xml><?xml version="1.0" encoding="utf-8"?>
<sst xmlns="http://schemas.openxmlformats.org/spreadsheetml/2006/main" count="273" uniqueCount="98">
  <si>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</si>
  <si>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</si>
  <si>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</t>
  </si>
  <si>
    <t>Набор реактивов для определения 8-го фактора в плазме крови</t>
  </si>
  <si>
    <t>итого</t>
  </si>
  <si>
    <t>Набор реагентов для гематологического анализатора Abacus Junior</t>
  </si>
  <si>
    <t>Изотонический раствор Diatro Dill-Dif ,20л</t>
  </si>
  <si>
    <t>уп</t>
  </si>
  <si>
    <t>Лизирующий раствор Diatro Lyse-Diff,1 L</t>
  </si>
  <si>
    <t>Очиститель Diatro Cleaner</t>
  </si>
  <si>
    <t>Итого</t>
  </si>
  <si>
    <t xml:space="preserve">Азопирам </t>
  </si>
  <si>
    <t>Аммиак 25%(нашат.спирт)</t>
  </si>
  <si>
    <t>кг</t>
  </si>
  <si>
    <t>фл</t>
  </si>
  <si>
    <t>Бриллиантовая зелень (20мл)</t>
  </si>
  <si>
    <t>Вакцина против ВГКБ 10,0мл</t>
  </si>
  <si>
    <t xml:space="preserve">Вакцина против пастереллеза для кроликов </t>
  </si>
  <si>
    <t>Альбуцид ДФ 20% глазная</t>
  </si>
  <si>
    <t>Глюканат кальция 10,0 №10</t>
  </si>
  <si>
    <t>Кофеин бензоат натрия 25% 1,0№10</t>
  </si>
  <si>
    <t>амп</t>
  </si>
  <si>
    <t>гепарин 5000ЕД №5(5мл)</t>
  </si>
  <si>
    <t>Метамизол натрия ( анальгин)</t>
  </si>
  <si>
    <t>адреналин гидрохлорид 1,0 №3</t>
  </si>
  <si>
    <t>эуффилин 2,4% 5,0 №10</t>
  </si>
  <si>
    <t>Дифенгидрамин (димедрол)</t>
  </si>
  <si>
    <t>аспирин 0,5 №10</t>
  </si>
  <si>
    <t>стабизол  6%-500,0</t>
  </si>
  <si>
    <t>Магния сульфат 25% 5мл №5</t>
  </si>
  <si>
    <t>муравьиная кислота</t>
  </si>
  <si>
    <t>кислота щавелевая</t>
  </si>
  <si>
    <t>натрия гидрокарбонат</t>
  </si>
  <si>
    <t xml:space="preserve">Аптечка медицинская универсальная </t>
  </si>
  <si>
    <t>шт</t>
  </si>
  <si>
    <t>стандарт титр для рН метрии тип 3 рН=4,01 (6 амп)</t>
  </si>
  <si>
    <t>наб</t>
  </si>
  <si>
    <t>стандарт титр для рН метрии тип 4 рН=6,86 (6 амп)</t>
  </si>
  <si>
    <t>Триполифосфат натрия  (тех 48 кг)</t>
  </si>
  <si>
    <t>Триполифосфат натрия (тех 48 кг)</t>
  </si>
  <si>
    <t>Хлоропирамин( супрастин)</t>
  </si>
  <si>
    <t>Валидол 60мг №10</t>
  </si>
  <si>
    <t>упак</t>
  </si>
  <si>
    <t>Валокардин 50,0мл№10</t>
  </si>
  <si>
    <t>флакон</t>
  </si>
  <si>
    <t>Преднизалон 1,0  №3,</t>
  </si>
  <si>
    <t>Тавегил 2мл №5</t>
  </si>
  <si>
    <t>кислота трихлоруксусная</t>
  </si>
  <si>
    <t>Ванночки для многоканальной пипетки 10 шт</t>
  </si>
  <si>
    <t>Лейкопластырь гемостатический</t>
  </si>
  <si>
    <t xml:space="preserve">Бумага пергаментная </t>
  </si>
  <si>
    <t>Вата медицинская</t>
  </si>
  <si>
    <r>
      <t>термоиндикаторы на 132</t>
    </r>
    <r>
      <rPr>
        <vertAlign val="superscript"/>
        <sz val="10"/>
        <color indexed="8"/>
        <rFont val="Times New Roman"/>
        <family val="1"/>
        <charset val="204"/>
      </rPr>
      <t>0 (в уп 500шт)</t>
    </r>
  </si>
  <si>
    <r>
      <t>термоиндикаторы на 132</t>
    </r>
    <r>
      <rPr>
        <vertAlign val="superscript"/>
        <sz val="10"/>
        <color indexed="8"/>
        <rFont val="Times New Roman"/>
        <family val="1"/>
        <charset val="204"/>
      </rPr>
      <t>0  (на клейкой ленты для контроля парового стерилизатора)</t>
    </r>
  </si>
  <si>
    <r>
      <t>термоиндикаторы на 120</t>
    </r>
    <r>
      <rPr>
        <vertAlign val="superscript"/>
        <sz val="10"/>
        <color indexed="8"/>
        <rFont val="Times New Roman"/>
        <family val="1"/>
        <charset val="204"/>
      </rPr>
      <t>0</t>
    </r>
  </si>
  <si>
    <r>
      <t>термоиндикаторы на 180</t>
    </r>
    <r>
      <rPr>
        <vertAlign val="superscript"/>
        <sz val="10"/>
        <color indexed="8"/>
        <rFont val="Times New Roman"/>
        <family val="1"/>
        <charset val="204"/>
      </rPr>
      <t>0</t>
    </r>
  </si>
  <si>
    <t>контейнер пластиковый на 100 ячеек 2 мл пробирок для архивации</t>
  </si>
  <si>
    <t xml:space="preserve">наконечники для дозаторов 200 -300мкл </t>
  </si>
  <si>
    <t>пар</t>
  </si>
  <si>
    <t>Окситетрациклин(террамицин) спрей, 150 мл</t>
  </si>
  <si>
    <t>Толтразурил(интракокс) по 100 мл.</t>
  </si>
  <si>
    <t>Ивермектин(гель) 1% по 30 мл.</t>
  </si>
  <si>
    <t>Кордиамин 25% р-р 2мл №10</t>
  </si>
  <si>
    <t>Туба с микрокюветами к Hemo Cue Plasma/low Hb 201 в индивидуальной упаковке</t>
  </si>
  <si>
    <t>шприцы одноразовые на 20 мл</t>
  </si>
  <si>
    <t>Дезинфицирующее средство, Салфетки спиртовые размеры 8*8см</t>
  </si>
  <si>
    <t>ЗЦП</t>
  </si>
  <si>
    <t>Жидкая тиогликолевая среда  500гр</t>
  </si>
  <si>
    <t>Цифровой термометр. Диапазон измерения от 32,0 ˚ С до 42,0 ˚ С. Для измерения температуры ректально.</t>
  </si>
  <si>
    <t>Чашки Петри стерильные,одноразовые 92*16мм</t>
  </si>
  <si>
    <t>Контейнеры для микропробирок на 100 гнезд для низких температур</t>
  </si>
  <si>
    <t>Бинт нестерильный 14х7 см</t>
  </si>
  <si>
    <t xml:space="preserve">Пробоотборник -ланцет стирильный одноразовый ( 100 штук в одной  упаковке) </t>
  </si>
  <si>
    <t>Набор расходных реагентов для гематологического анализатора "Micro-CC 20  Plus"</t>
  </si>
  <si>
    <t>Моющий раствор (в уп. 1 л)</t>
  </si>
  <si>
    <t>Очиститель (в уп. 1 л.)</t>
  </si>
  <si>
    <t>Лизирующий раствор</t>
  </si>
  <si>
    <t>Раствор дилюента, канистра 20л</t>
  </si>
  <si>
    <t>общая сумма</t>
  </si>
  <si>
    <t>Перчатки диагностические латексные гладкие неопудренные, нестерильные  р. 6-7-8</t>
  </si>
  <si>
    <t>перчатки диагностические нитриловые текстурированные не опудренные н/с р. 6-7-8</t>
  </si>
  <si>
    <t>ИП "Тренченко Т.П."</t>
  </si>
  <si>
    <t>ТОО "ВИВА Фарм"</t>
  </si>
  <si>
    <t>ТОО "ACIS Distribution (Kazakhstan)"</t>
  </si>
  <si>
    <t>ТОО "МБФАРМ"</t>
  </si>
  <si>
    <t>ТОО "Торговый Дом Алатау"</t>
  </si>
  <si>
    <t>ТОО "Dolce-pharm"</t>
  </si>
  <si>
    <t>ТОО "ELMUS"</t>
  </si>
  <si>
    <t>ТОО "Гиппократ"</t>
  </si>
  <si>
    <t>ТОО "VISION Import"</t>
  </si>
  <si>
    <t>Ед. изм.</t>
  </si>
  <si>
    <t>Кол-во</t>
  </si>
  <si>
    <t>Цена</t>
  </si>
  <si>
    <t>Сумма</t>
  </si>
  <si>
    <t>ТОО "MEDDEZ-NG"</t>
  </si>
  <si>
    <t>ТОО "ОПТОНИК"</t>
  </si>
  <si>
    <t>ТОО "Медицина-Әлемы"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</si>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</sst>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;[Red]#,##0"/>
    <numFmt numFmtId="166" formatCode="#,##0.00;[Red]#,##0.00"/>
    <numFmt numFmtId="167" formatCode="#,##0.0;[Red]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4" fontId="11" fillId="2" borderId="4" xfId="0" applyNumberFormat="1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vertical="center" wrapText="1"/>
    </xf>
    <xf numFmtId="3" fontId="10" fillId="2" borderId="10" xfId="0" applyNumberFormat="1" applyFont="1" applyFill="1" applyBorder="1" applyAlignment="1">
      <alignment vertical="center" wrapText="1"/>
    </xf>
    <xf numFmtId="4" fontId="0" fillId="0" borderId="0" xfId="0" applyNumberFormat="1"/>
    <xf numFmtId="1" fontId="0" fillId="0" borderId="0" xfId="0" applyNumberFormat="1"/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4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view="pageBreakPreview" zoomScale="59" zoomScaleNormal="70" zoomScaleSheetLayoutView="59" workbookViewId="0">
      <pane ySplit="1" topLeftCell="A2" activePane="bottomLeft" state="frozen"/>
      <selection activeCell="C1" sqref="C1"/>
      <selection pane="bottomLeft" activeCell="P15" sqref="P15"/>
    </sheetView>
  </sheetViews>
  <sheetFormatPr defaultColWidth="8.77734375" defaultRowHeight="13.8" x14ac:dyDescent="0.3"/>
  <cols>
    <col min="1" max="1" width="4.44140625" style="36" customWidth="1"/>
    <col min="2" max="2" width="25.6640625" style="36" customWidth="1"/>
    <col min="3" max="3" width="6.33203125" style="36" customWidth="1"/>
    <col min="4" max="4" width="20.5546875" style="36" customWidth="1"/>
    <col min="5" max="5" width="6.33203125" style="36" bestFit="1" customWidth="1"/>
    <col min="6" max="6" width="6.44140625" style="36" bestFit="1" customWidth="1"/>
    <col min="7" max="7" width="9.5546875" style="36" customWidth="1"/>
    <col min="8" max="8" width="15" style="36" customWidth="1"/>
    <col min="9" max="9" width="9.88671875" style="42" customWidth="1"/>
    <col min="10" max="10" width="12.44140625" style="42" customWidth="1"/>
    <col min="11" max="11" width="8.88671875" style="42" customWidth="1"/>
    <col min="12" max="12" width="11.44140625" style="42" customWidth="1"/>
    <col min="13" max="13" width="8.77734375" style="42" customWidth="1"/>
    <col min="14" max="14" width="11.44140625" style="42" customWidth="1"/>
    <col min="15" max="15" width="10.21875" style="42" customWidth="1"/>
    <col min="16" max="16" width="14.5546875" style="42" customWidth="1"/>
    <col min="17" max="17" width="8.77734375" style="42" customWidth="1"/>
    <col min="18" max="18" width="13.77734375" style="42" customWidth="1"/>
    <col min="19" max="19" width="8.88671875" style="41" customWidth="1"/>
    <col min="20" max="20" width="10" style="41" customWidth="1"/>
    <col min="21" max="21" width="8.77734375" style="41" customWidth="1"/>
    <col min="22" max="22" width="12.44140625" style="41" customWidth="1"/>
    <col min="23" max="23" width="8.77734375" style="41" customWidth="1"/>
    <col min="24" max="24" width="12.21875" style="41" customWidth="1"/>
    <col min="25" max="28" width="8.77734375" style="41" customWidth="1"/>
    <col min="29" max="29" width="12.21875" style="42" customWidth="1"/>
    <col min="30" max="32" width="11.21875" style="42" customWidth="1"/>
    <col min="33" max="16384" width="8.77734375" style="36"/>
  </cols>
  <sheetData>
    <row r="1" spans="1:32" s="40" customFormat="1" ht="26.4" x14ac:dyDescent="0.3">
      <c r="A1" s="33">
        <v>1</v>
      </c>
      <c r="B1" s="1" t="s">
        <v>0</v>
      </c>
      <c r="C1" s="25" t="s">
        <v>66</v>
      </c>
      <c r="D1" s="25"/>
      <c r="E1" s="6" t="s">
        <v>90</v>
      </c>
      <c r="F1" s="6" t="s">
        <v>91</v>
      </c>
      <c r="G1" s="7" t="s">
        <v>92</v>
      </c>
      <c r="H1" s="8" t="s">
        <v>93</v>
      </c>
      <c r="I1" s="61" t="s">
        <v>81</v>
      </c>
      <c r="J1" s="62"/>
      <c r="K1" s="61" t="s">
        <v>82</v>
      </c>
      <c r="L1" s="62"/>
      <c r="M1" s="61" t="s">
        <v>83</v>
      </c>
      <c r="N1" s="62"/>
      <c r="O1" s="61" t="s">
        <v>84</v>
      </c>
      <c r="P1" s="62"/>
      <c r="Q1" s="61" t="s">
        <v>85</v>
      </c>
      <c r="R1" s="62"/>
      <c r="S1" s="59" t="s">
        <v>86</v>
      </c>
      <c r="T1" s="60"/>
      <c r="U1" s="59" t="s">
        <v>94</v>
      </c>
      <c r="V1" s="60"/>
      <c r="W1" s="59" t="s">
        <v>87</v>
      </c>
      <c r="X1" s="60"/>
      <c r="Y1" s="59" t="s">
        <v>88</v>
      </c>
      <c r="Z1" s="60"/>
      <c r="AA1" s="59" t="s">
        <v>89</v>
      </c>
      <c r="AB1" s="63"/>
      <c r="AC1" s="61" t="s">
        <v>95</v>
      </c>
      <c r="AD1" s="62"/>
      <c r="AE1" s="61" t="s">
        <v>96</v>
      </c>
      <c r="AF1" s="62"/>
    </row>
    <row r="2" spans="1:32" ht="46.2" customHeight="1" x14ac:dyDescent="0.3">
      <c r="A2" s="32"/>
      <c r="B2" s="5" t="s">
        <v>1</v>
      </c>
      <c r="C2" s="26"/>
      <c r="D2" s="5" t="s">
        <v>1</v>
      </c>
      <c r="E2" s="2" t="s">
        <v>2</v>
      </c>
      <c r="F2" s="2">
        <v>15</v>
      </c>
      <c r="G2" s="3">
        <v>80000</v>
      </c>
      <c r="H2" s="4">
        <f>F2*G2</f>
        <v>1200000</v>
      </c>
      <c r="I2" s="43"/>
      <c r="J2" s="44">
        <f>I2*F2</f>
        <v>0</v>
      </c>
      <c r="K2" s="43"/>
      <c r="L2" s="44">
        <f>K2*F2</f>
        <v>0</v>
      </c>
      <c r="M2" s="43"/>
      <c r="N2" s="44">
        <f>M2*F2</f>
        <v>0</v>
      </c>
      <c r="O2" s="43"/>
      <c r="P2" s="44">
        <f t="shared" ref="P2:P33" si="0">O2*F2</f>
        <v>0</v>
      </c>
      <c r="Q2" s="43"/>
      <c r="R2" s="44"/>
      <c r="S2" s="47"/>
      <c r="T2" s="48">
        <f t="shared" ref="T2:T33" si="1">S2*F2</f>
        <v>0</v>
      </c>
      <c r="U2" s="47">
        <v>78900</v>
      </c>
      <c r="V2" s="48">
        <f t="shared" ref="V2:V33" si="2">U2*F2</f>
        <v>1183500</v>
      </c>
      <c r="W2" s="47"/>
      <c r="X2" s="48">
        <f t="shared" ref="X2:X33" si="3">W2*F2</f>
        <v>0</v>
      </c>
      <c r="Y2" s="47"/>
      <c r="Z2" s="48">
        <f t="shared" ref="Z2:Z33" si="4">Y2*F2</f>
        <v>0</v>
      </c>
      <c r="AA2" s="47"/>
      <c r="AB2" s="55">
        <f t="shared" ref="AB2:AB33" si="5">AA2*F2</f>
        <v>0</v>
      </c>
      <c r="AC2" s="43"/>
      <c r="AD2" s="44">
        <f>AC2*F2</f>
        <v>0</v>
      </c>
      <c r="AE2" s="43"/>
      <c r="AF2" s="44">
        <f>AE2*F2</f>
        <v>0</v>
      </c>
    </row>
    <row r="3" spans="1:32" ht="39.6" x14ac:dyDescent="0.3">
      <c r="A3" s="32"/>
      <c r="B3" s="5" t="s">
        <v>3</v>
      </c>
      <c r="C3" s="26"/>
      <c r="D3" s="5" t="s">
        <v>3</v>
      </c>
      <c r="E3" s="2" t="s">
        <v>2</v>
      </c>
      <c r="F3" s="2">
        <v>15</v>
      </c>
      <c r="G3" s="3">
        <v>14000</v>
      </c>
      <c r="H3" s="4">
        <f>F3*G3</f>
        <v>210000</v>
      </c>
      <c r="I3" s="43"/>
      <c r="J3" s="44">
        <f t="shared" ref="J3:J66" si="6">I3*F3</f>
        <v>0</v>
      </c>
      <c r="K3" s="43"/>
      <c r="L3" s="44">
        <f t="shared" ref="L3:L66" si="7">K3*F3</f>
        <v>0</v>
      </c>
      <c r="M3" s="43"/>
      <c r="N3" s="44">
        <f t="shared" ref="N3:N66" si="8">M3*F3</f>
        <v>0</v>
      </c>
      <c r="O3" s="43"/>
      <c r="P3" s="44">
        <f t="shared" si="0"/>
        <v>0</v>
      </c>
      <c r="Q3" s="43"/>
      <c r="R3" s="44"/>
      <c r="S3" s="47"/>
      <c r="T3" s="48">
        <f t="shared" si="1"/>
        <v>0</v>
      </c>
      <c r="U3" s="47"/>
      <c r="V3" s="48">
        <f t="shared" si="2"/>
        <v>0</v>
      </c>
      <c r="W3" s="47"/>
      <c r="X3" s="48">
        <f t="shared" si="3"/>
        <v>0</v>
      </c>
      <c r="Y3" s="47"/>
      <c r="Z3" s="48">
        <f t="shared" si="4"/>
        <v>0</v>
      </c>
      <c r="AA3" s="47"/>
      <c r="AB3" s="55">
        <f t="shared" si="5"/>
        <v>0</v>
      </c>
      <c r="AC3" s="43"/>
      <c r="AD3" s="44">
        <f t="shared" ref="AD3:AD66" si="9">AC3*F3</f>
        <v>0</v>
      </c>
      <c r="AE3" s="43"/>
      <c r="AF3" s="44">
        <f t="shared" ref="AF3:AF66" si="10">AE3*F3</f>
        <v>0</v>
      </c>
    </row>
    <row r="4" spans="1:32" x14ac:dyDescent="0.3">
      <c r="A4" s="33"/>
      <c r="B4" s="1" t="s">
        <v>4</v>
      </c>
      <c r="C4" s="25"/>
      <c r="D4" s="1"/>
      <c r="E4" s="6"/>
      <c r="F4" s="6"/>
      <c r="G4" s="7"/>
      <c r="H4" s="8">
        <f>SUM(H2:H3)</f>
        <v>1410000</v>
      </c>
      <c r="I4" s="43"/>
      <c r="J4" s="44">
        <f t="shared" si="6"/>
        <v>0</v>
      </c>
      <c r="K4" s="43"/>
      <c r="L4" s="44">
        <f t="shared" si="7"/>
        <v>0</v>
      </c>
      <c r="M4" s="43"/>
      <c r="N4" s="44">
        <f t="shared" si="8"/>
        <v>0</v>
      </c>
      <c r="O4" s="43"/>
      <c r="P4" s="44">
        <f t="shared" si="0"/>
        <v>0</v>
      </c>
      <c r="Q4" s="43"/>
      <c r="R4" s="44"/>
      <c r="S4" s="47"/>
      <c r="T4" s="48">
        <f t="shared" si="1"/>
        <v>0</v>
      </c>
      <c r="U4" s="47"/>
      <c r="V4" s="48">
        <f t="shared" si="2"/>
        <v>0</v>
      </c>
      <c r="W4" s="47"/>
      <c r="X4" s="48">
        <f t="shared" si="3"/>
        <v>0</v>
      </c>
      <c r="Y4" s="47"/>
      <c r="Z4" s="48">
        <f t="shared" si="4"/>
        <v>0</v>
      </c>
      <c r="AA4" s="47"/>
      <c r="AB4" s="55">
        <f t="shared" si="5"/>
        <v>0</v>
      </c>
      <c r="AC4" s="43"/>
      <c r="AD4" s="44">
        <f t="shared" si="9"/>
        <v>0</v>
      </c>
      <c r="AE4" s="43"/>
      <c r="AF4" s="44">
        <f t="shared" si="10"/>
        <v>0</v>
      </c>
    </row>
    <row r="5" spans="1:32" ht="39.6" x14ac:dyDescent="0.3">
      <c r="A5" s="32">
        <v>2</v>
      </c>
      <c r="B5" s="1" t="s">
        <v>5</v>
      </c>
      <c r="C5" s="25" t="s">
        <v>66</v>
      </c>
      <c r="D5" s="1"/>
      <c r="E5" s="2"/>
      <c r="F5" s="2"/>
      <c r="G5" s="3"/>
      <c r="H5" s="4"/>
      <c r="I5" s="43"/>
      <c r="J5" s="44">
        <f t="shared" si="6"/>
        <v>0</v>
      </c>
      <c r="K5" s="43"/>
      <c r="L5" s="44">
        <f t="shared" si="7"/>
        <v>0</v>
      </c>
      <c r="M5" s="43"/>
      <c r="N5" s="44">
        <f t="shared" si="8"/>
        <v>0</v>
      </c>
      <c r="O5" s="43"/>
      <c r="P5" s="44">
        <f t="shared" si="0"/>
        <v>0</v>
      </c>
      <c r="Q5" s="43"/>
      <c r="R5" s="44"/>
      <c r="S5" s="47"/>
      <c r="T5" s="48">
        <f t="shared" si="1"/>
        <v>0</v>
      </c>
      <c r="U5" s="47"/>
      <c r="V5" s="48">
        <f t="shared" si="2"/>
        <v>0</v>
      </c>
      <c r="W5" s="47"/>
      <c r="X5" s="48">
        <f t="shared" si="3"/>
        <v>0</v>
      </c>
      <c r="Y5" s="47"/>
      <c r="Z5" s="48">
        <f t="shared" si="4"/>
        <v>0</v>
      </c>
      <c r="AA5" s="47"/>
      <c r="AB5" s="55">
        <f t="shared" si="5"/>
        <v>0</v>
      </c>
      <c r="AC5" s="43"/>
      <c r="AD5" s="44">
        <f t="shared" si="9"/>
        <v>0</v>
      </c>
      <c r="AE5" s="43"/>
      <c r="AF5" s="44">
        <f t="shared" si="10"/>
        <v>0</v>
      </c>
    </row>
    <row r="6" spans="1:32" ht="24.6" customHeight="1" x14ac:dyDescent="0.3">
      <c r="A6" s="32"/>
      <c r="B6" s="9" t="s">
        <v>6</v>
      </c>
      <c r="C6" s="2"/>
      <c r="D6" s="9" t="s">
        <v>6</v>
      </c>
      <c r="E6" s="2" t="s">
        <v>7</v>
      </c>
      <c r="F6" s="2">
        <v>6</v>
      </c>
      <c r="G6" s="3">
        <v>20000</v>
      </c>
      <c r="H6" s="4">
        <f>F6*G6</f>
        <v>120000</v>
      </c>
      <c r="I6" s="43"/>
      <c r="J6" s="44">
        <f t="shared" si="6"/>
        <v>0</v>
      </c>
      <c r="K6" s="43"/>
      <c r="L6" s="44">
        <f t="shared" si="7"/>
        <v>0</v>
      </c>
      <c r="M6" s="43"/>
      <c r="N6" s="44">
        <f t="shared" si="8"/>
        <v>0</v>
      </c>
      <c r="O6" s="43">
        <v>19800</v>
      </c>
      <c r="P6" s="44">
        <f t="shared" si="0"/>
        <v>118800</v>
      </c>
      <c r="Q6" s="43"/>
      <c r="R6" s="44"/>
      <c r="S6" s="47"/>
      <c r="T6" s="48">
        <f t="shared" si="1"/>
        <v>0</v>
      </c>
      <c r="U6" s="47">
        <v>19950</v>
      </c>
      <c r="V6" s="48">
        <f t="shared" si="2"/>
        <v>119700</v>
      </c>
      <c r="W6" s="51">
        <v>18000</v>
      </c>
      <c r="X6" s="52">
        <f t="shared" si="3"/>
        <v>108000</v>
      </c>
      <c r="Y6" s="47"/>
      <c r="Z6" s="48">
        <f t="shared" si="4"/>
        <v>0</v>
      </c>
      <c r="AA6" s="47"/>
      <c r="AB6" s="55">
        <f t="shared" si="5"/>
        <v>0</v>
      </c>
      <c r="AC6" s="43"/>
      <c r="AD6" s="44">
        <f t="shared" si="9"/>
        <v>0</v>
      </c>
      <c r="AE6" s="43"/>
      <c r="AF6" s="44">
        <f t="shared" si="10"/>
        <v>0</v>
      </c>
    </row>
    <row r="7" spans="1:32" ht="24.6" customHeight="1" x14ac:dyDescent="0.3">
      <c r="A7" s="32"/>
      <c r="B7" s="9" t="s">
        <v>8</v>
      </c>
      <c r="C7" s="2"/>
      <c r="D7" s="9" t="s">
        <v>8</v>
      </c>
      <c r="E7" s="2" t="s">
        <v>7</v>
      </c>
      <c r="F7" s="2">
        <v>6</v>
      </c>
      <c r="G7" s="3">
        <v>37000</v>
      </c>
      <c r="H7" s="4">
        <f t="shared" ref="H7:H8" si="11">F7*G7</f>
        <v>222000</v>
      </c>
      <c r="I7" s="43"/>
      <c r="J7" s="44">
        <f t="shared" si="6"/>
        <v>0</v>
      </c>
      <c r="K7" s="43"/>
      <c r="L7" s="44">
        <f t="shared" si="7"/>
        <v>0</v>
      </c>
      <c r="M7" s="43"/>
      <c r="N7" s="44">
        <f t="shared" si="8"/>
        <v>0</v>
      </c>
      <c r="O7" s="43">
        <v>36500</v>
      </c>
      <c r="P7" s="44">
        <f t="shared" si="0"/>
        <v>219000</v>
      </c>
      <c r="Q7" s="43"/>
      <c r="R7" s="44"/>
      <c r="S7" s="47"/>
      <c r="T7" s="48">
        <f t="shared" si="1"/>
        <v>0</v>
      </c>
      <c r="U7" s="47">
        <v>36950</v>
      </c>
      <c r="V7" s="48">
        <f t="shared" si="2"/>
        <v>221700</v>
      </c>
      <c r="W7" s="51">
        <v>35000</v>
      </c>
      <c r="X7" s="52">
        <f t="shared" si="3"/>
        <v>210000</v>
      </c>
      <c r="Y7" s="47"/>
      <c r="Z7" s="48">
        <f t="shared" si="4"/>
        <v>0</v>
      </c>
      <c r="AA7" s="47"/>
      <c r="AB7" s="55">
        <f t="shared" si="5"/>
        <v>0</v>
      </c>
      <c r="AC7" s="43"/>
      <c r="AD7" s="44">
        <f t="shared" si="9"/>
        <v>0</v>
      </c>
      <c r="AE7" s="43"/>
      <c r="AF7" s="44">
        <f t="shared" si="10"/>
        <v>0</v>
      </c>
    </row>
    <row r="8" spans="1:32" ht="16.8" customHeight="1" x14ac:dyDescent="0.3">
      <c r="A8" s="32"/>
      <c r="B8" s="10" t="s">
        <v>9</v>
      </c>
      <c r="C8" s="27"/>
      <c r="D8" s="10" t="s">
        <v>9</v>
      </c>
      <c r="E8" s="2" t="s">
        <v>7</v>
      </c>
      <c r="F8" s="2">
        <v>6</v>
      </c>
      <c r="G8" s="3">
        <v>22880</v>
      </c>
      <c r="H8" s="4">
        <f t="shared" si="11"/>
        <v>137280</v>
      </c>
      <c r="I8" s="43"/>
      <c r="J8" s="44">
        <f t="shared" si="6"/>
        <v>0</v>
      </c>
      <c r="K8" s="43"/>
      <c r="L8" s="44">
        <f t="shared" si="7"/>
        <v>0</v>
      </c>
      <c r="M8" s="43"/>
      <c r="N8" s="44">
        <f t="shared" si="8"/>
        <v>0</v>
      </c>
      <c r="O8" s="43">
        <v>22500</v>
      </c>
      <c r="P8" s="44">
        <f t="shared" si="0"/>
        <v>135000</v>
      </c>
      <c r="Q8" s="43"/>
      <c r="R8" s="44"/>
      <c r="S8" s="47"/>
      <c r="T8" s="48">
        <f t="shared" si="1"/>
        <v>0</v>
      </c>
      <c r="U8" s="47">
        <v>22800</v>
      </c>
      <c r="V8" s="48">
        <f t="shared" si="2"/>
        <v>136800</v>
      </c>
      <c r="W8" s="51">
        <v>20000</v>
      </c>
      <c r="X8" s="52">
        <f t="shared" si="3"/>
        <v>120000</v>
      </c>
      <c r="Y8" s="47"/>
      <c r="Z8" s="48">
        <f t="shared" si="4"/>
        <v>0</v>
      </c>
      <c r="AA8" s="47"/>
      <c r="AB8" s="55">
        <f t="shared" si="5"/>
        <v>0</v>
      </c>
      <c r="AC8" s="43"/>
      <c r="AD8" s="44">
        <f t="shared" si="9"/>
        <v>0</v>
      </c>
      <c r="AE8" s="43"/>
      <c r="AF8" s="44">
        <f t="shared" si="10"/>
        <v>0</v>
      </c>
    </row>
    <row r="9" spans="1:32" x14ac:dyDescent="0.3">
      <c r="A9" s="33"/>
      <c r="B9" s="11" t="s">
        <v>10</v>
      </c>
      <c r="C9" s="28"/>
      <c r="D9" s="11"/>
      <c r="E9" s="6"/>
      <c r="F9" s="6"/>
      <c r="G9" s="7"/>
      <c r="H9" s="8">
        <f>SUM(H6:H8)</f>
        <v>479280</v>
      </c>
      <c r="I9" s="43"/>
      <c r="J9" s="44">
        <f t="shared" si="6"/>
        <v>0</v>
      </c>
      <c r="K9" s="43"/>
      <c r="L9" s="44">
        <f t="shared" si="7"/>
        <v>0</v>
      </c>
      <c r="M9" s="43"/>
      <c r="N9" s="44">
        <f t="shared" si="8"/>
        <v>0</v>
      </c>
      <c r="O9" s="43"/>
      <c r="P9" s="44">
        <f t="shared" si="0"/>
        <v>0</v>
      </c>
      <c r="Q9" s="43"/>
      <c r="R9" s="44"/>
      <c r="S9" s="47"/>
      <c r="T9" s="48">
        <f t="shared" si="1"/>
        <v>0</v>
      </c>
      <c r="U9" s="47"/>
      <c r="V9" s="48">
        <f t="shared" si="2"/>
        <v>0</v>
      </c>
      <c r="W9" s="47"/>
      <c r="X9" s="48">
        <f t="shared" si="3"/>
        <v>0</v>
      </c>
      <c r="Y9" s="47"/>
      <c r="Z9" s="48">
        <f t="shared" si="4"/>
        <v>0</v>
      </c>
      <c r="AA9" s="47"/>
      <c r="AB9" s="55">
        <f t="shared" si="5"/>
        <v>0</v>
      </c>
      <c r="AC9" s="43"/>
      <c r="AD9" s="44">
        <f t="shared" si="9"/>
        <v>0</v>
      </c>
      <c r="AE9" s="43"/>
      <c r="AF9" s="44">
        <f t="shared" si="10"/>
        <v>0</v>
      </c>
    </row>
    <row r="10" spans="1:32" x14ac:dyDescent="0.3">
      <c r="A10" s="32">
        <v>3</v>
      </c>
      <c r="B10" s="9" t="s">
        <v>11</v>
      </c>
      <c r="C10" s="12" t="s">
        <v>66</v>
      </c>
      <c r="D10" s="9" t="s">
        <v>11</v>
      </c>
      <c r="E10" s="2" t="s">
        <v>7</v>
      </c>
      <c r="F10" s="2">
        <v>39</v>
      </c>
      <c r="G10" s="3">
        <v>3400</v>
      </c>
      <c r="H10" s="4">
        <f>F10*G10</f>
        <v>132600</v>
      </c>
      <c r="I10" s="43"/>
      <c r="J10" s="44">
        <f t="shared" si="6"/>
        <v>0</v>
      </c>
      <c r="K10" s="43"/>
      <c r="L10" s="44">
        <f t="shared" si="7"/>
        <v>0</v>
      </c>
      <c r="M10" s="43"/>
      <c r="N10" s="44">
        <f t="shared" si="8"/>
        <v>0</v>
      </c>
      <c r="O10" s="43"/>
      <c r="P10" s="44">
        <f t="shared" si="0"/>
        <v>0</v>
      </c>
      <c r="Q10" s="43"/>
      <c r="R10" s="44"/>
      <c r="S10" s="47"/>
      <c r="T10" s="48">
        <f t="shared" si="1"/>
        <v>0</v>
      </c>
      <c r="U10" s="47">
        <v>3300</v>
      </c>
      <c r="V10" s="48">
        <f t="shared" si="2"/>
        <v>128700</v>
      </c>
      <c r="W10" s="47"/>
      <c r="X10" s="48">
        <f t="shared" si="3"/>
        <v>0</v>
      </c>
      <c r="Y10" s="51">
        <v>1600</v>
      </c>
      <c r="Z10" s="52">
        <f t="shared" si="4"/>
        <v>62400</v>
      </c>
      <c r="AA10" s="47">
        <v>1900</v>
      </c>
      <c r="AB10" s="55">
        <f t="shared" si="5"/>
        <v>74100</v>
      </c>
      <c r="AC10" s="43"/>
      <c r="AD10" s="44">
        <f t="shared" si="9"/>
        <v>0</v>
      </c>
      <c r="AE10" s="43"/>
      <c r="AF10" s="44">
        <f t="shared" si="10"/>
        <v>0</v>
      </c>
    </row>
    <row r="11" spans="1:32" ht="19.8" customHeight="1" x14ac:dyDescent="0.3">
      <c r="A11" s="32">
        <v>4</v>
      </c>
      <c r="B11" s="9" t="s">
        <v>12</v>
      </c>
      <c r="C11" s="12" t="s">
        <v>66</v>
      </c>
      <c r="D11" s="9" t="s">
        <v>12</v>
      </c>
      <c r="E11" s="12" t="s">
        <v>13</v>
      </c>
      <c r="F11" s="2">
        <v>90</v>
      </c>
      <c r="G11" s="13">
        <v>730</v>
      </c>
      <c r="H11" s="4">
        <f t="shared" ref="H11:H63" si="12">F11*G11</f>
        <v>65700</v>
      </c>
      <c r="I11" s="43"/>
      <c r="J11" s="44">
        <f t="shared" si="6"/>
        <v>0</v>
      </c>
      <c r="K11" s="43"/>
      <c r="L11" s="44">
        <f t="shared" si="7"/>
        <v>0</v>
      </c>
      <c r="M11" s="43"/>
      <c r="N11" s="44">
        <f t="shared" si="8"/>
        <v>0</v>
      </c>
      <c r="O11" s="43"/>
      <c r="P11" s="44">
        <f t="shared" si="0"/>
        <v>0</v>
      </c>
      <c r="Q11" s="43"/>
      <c r="R11" s="44"/>
      <c r="S11" s="47"/>
      <c r="T11" s="48">
        <f t="shared" si="1"/>
        <v>0</v>
      </c>
      <c r="U11" s="47">
        <v>690</v>
      </c>
      <c r="V11" s="48">
        <f t="shared" si="2"/>
        <v>62100</v>
      </c>
      <c r="W11" s="47"/>
      <c r="X11" s="48">
        <f t="shared" si="3"/>
        <v>0</v>
      </c>
      <c r="Y11" s="47"/>
      <c r="Z11" s="48">
        <f t="shared" si="4"/>
        <v>0</v>
      </c>
      <c r="AA11" s="47"/>
      <c r="AB11" s="55">
        <f t="shared" si="5"/>
        <v>0</v>
      </c>
      <c r="AC11" s="43"/>
      <c r="AD11" s="44">
        <f t="shared" si="9"/>
        <v>0</v>
      </c>
      <c r="AE11" s="43"/>
      <c r="AF11" s="44">
        <f t="shared" si="10"/>
        <v>0</v>
      </c>
    </row>
    <row r="12" spans="1:32" ht="16.8" customHeight="1" x14ac:dyDescent="0.3">
      <c r="A12" s="32">
        <v>5</v>
      </c>
      <c r="B12" s="9" t="s">
        <v>15</v>
      </c>
      <c r="C12" s="12" t="s">
        <v>66</v>
      </c>
      <c r="D12" s="9" t="s">
        <v>15</v>
      </c>
      <c r="E12" s="12" t="s">
        <v>14</v>
      </c>
      <c r="F12" s="2">
        <v>11</v>
      </c>
      <c r="G12" s="3">
        <v>70</v>
      </c>
      <c r="H12" s="4">
        <f t="shared" si="12"/>
        <v>770</v>
      </c>
      <c r="I12" s="43"/>
      <c r="J12" s="44">
        <f t="shared" si="6"/>
        <v>0</v>
      </c>
      <c r="K12" s="43"/>
      <c r="L12" s="44">
        <f t="shared" si="7"/>
        <v>0</v>
      </c>
      <c r="M12" s="43"/>
      <c r="N12" s="44">
        <f t="shared" si="8"/>
        <v>0</v>
      </c>
      <c r="O12" s="43"/>
      <c r="P12" s="44">
        <f t="shared" si="0"/>
        <v>0</v>
      </c>
      <c r="Q12" s="43"/>
      <c r="R12" s="44"/>
      <c r="S12" s="47"/>
      <c r="T12" s="48">
        <f t="shared" si="1"/>
        <v>0</v>
      </c>
      <c r="U12" s="47"/>
      <c r="V12" s="48">
        <f t="shared" si="2"/>
        <v>0</v>
      </c>
      <c r="W12" s="47"/>
      <c r="X12" s="48">
        <f t="shared" si="3"/>
        <v>0</v>
      </c>
      <c r="Y12" s="47"/>
      <c r="Z12" s="48">
        <f t="shared" si="4"/>
        <v>0</v>
      </c>
      <c r="AA12" s="47"/>
      <c r="AB12" s="55">
        <f t="shared" si="5"/>
        <v>0</v>
      </c>
      <c r="AC12" s="43"/>
      <c r="AD12" s="44">
        <f t="shared" si="9"/>
        <v>0</v>
      </c>
      <c r="AE12" s="43"/>
      <c r="AF12" s="44">
        <f t="shared" si="10"/>
        <v>0</v>
      </c>
    </row>
    <row r="13" spans="1:32" ht="16.8" customHeight="1" x14ac:dyDescent="0.3">
      <c r="A13" s="32">
        <v>6</v>
      </c>
      <c r="B13" s="9" t="s">
        <v>16</v>
      </c>
      <c r="C13" s="12" t="s">
        <v>66</v>
      </c>
      <c r="D13" s="9" t="s">
        <v>16</v>
      </c>
      <c r="E13" s="2" t="s">
        <v>14</v>
      </c>
      <c r="F13" s="2">
        <v>5</v>
      </c>
      <c r="G13" s="3">
        <v>600</v>
      </c>
      <c r="H13" s="4">
        <f t="shared" si="12"/>
        <v>3000</v>
      </c>
      <c r="I13" s="43"/>
      <c r="J13" s="44">
        <f t="shared" si="6"/>
        <v>0</v>
      </c>
      <c r="K13" s="43"/>
      <c r="L13" s="44">
        <f t="shared" si="7"/>
        <v>0</v>
      </c>
      <c r="M13" s="43"/>
      <c r="N13" s="44">
        <f t="shared" si="8"/>
        <v>0</v>
      </c>
      <c r="O13" s="43"/>
      <c r="P13" s="44">
        <f t="shared" si="0"/>
        <v>0</v>
      </c>
      <c r="Q13" s="43"/>
      <c r="R13" s="44"/>
      <c r="S13" s="47"/>
      <c r="T13" s="48">
        <f t="shared" si="1"/>
        <v>0</v>
      </c>
      <c r="U13" s="47"/>
      <c r="V13" s="48">
        <f t="shared" si="2"/>
        <v>0</v>
      </c>
      <c r="W13" s="47"/>
      <c r="X13" s="48">
        <f t="shared" si="3"/>
        <v>0</v>
      </c>
      <c r="Y13" s="47"/>
      <c r="Z13" s="48">
        <f t="shared" si="4"/>
        <v>0</v>
      </c>
      <c r="AA13" s="47"/>
      <c r="AB13" s="55">
        <f t="shared" si="5"/>
        <v>0</v>
      </c>
      <c r="AC13" s="43"/>
      <c r="AD13" s="44">
        <f t="shared" si="9"/>
        <v>0</v>
      </c>
      <c r="AE13" s="43"/>
      <c r="AF13" s="44">
        <f t="shared" si="10"/>
        <v>0</v>
      </c>
    </row>
    <row r="14" spans="1:32" ht="27.6" customHeight="1" x14ac:dyDescent="0.3">
      <c r="A14" s="32">
        <v>7</v>
      </c>
      <c r="B14" s="9" t="s">
        <v>17</v>
      </c>
      <c r="C14" s="12" t="s">
        <v>66</v>
      </c>
      <c r="D14" s="9" t="s">
        <v>17</v>
      </c>
      <c r="E14" s="2" t="s">
        <v>14</v>
      </c>
      <c r="F14" s="2">
        <v>5</v>
      </c>
      <c r="G14" s="3">
        <v>600</v>
      </c>
      <c r="H14" s="4">
        <f t="shared" si="12"/>
        <v>3000</v>
      </c>
      <c r="I14" s="43"/>
      <c r="J14" s="44">
        <f t="shared" si="6"/>
        <v>0</v>
      </c>
      <c r="K14" s="43"/>
      <c r="L14" s="44">
        <f t="shared" si="7"/>
        <v>0</v>
      </c>
      <c r="M14" s="43"/>
      <c r="N14" s="44">
        <f t="shared" si="8"/>
        <v>0</v>
      </c>
      <c r="O14" s="43"/>
      <c r="P14" s="44">
        <f t="shared" si="0"/>
        <v>0</v>
      </c>
      <c r="Q14" s="43"/>
      <c r="R14" s="44"/>
      <c r="S14" s="47"/>
      <c r="T14" s="48">
        <f t="shared" si="1"/>
        <v>0</v>
      </c>
      <c r="U14" s="47"/>
      <c r="V14" s="48">
        <f t="shared" si="2"/>
        <v>0</v>
      </c>
      <c r="W14" s="47"/>
      <c r="X14" s="48">
        <f t="shared" si="3"/>
        <v>0</v>
      </c>
      <c r="Y14" s="47"/>
      <c r="Z14" s="48">
        <f t="shared" si="4"/>
        <v>0</v>
      </c>
      <c r="AA14" s="47"/>
      <c r="AB14" s="55">
        <f t="shared" si="5"/>
        <v>0</v>
      </c>
      <c r="AC14" s="43"/>
      <c r="AD14" s="44">
        <f t="shared" si="9"/>
        <v>0</v>
      </c>
      <c r="AE14" s="43"/>
      <c r="AF14" s="44">
        <f t="shared" si="10"/>
        <v>0</v>
      </c>
    </row>
    <row r="15" spans="1:32" ht="15.6" customHeight="1" x14ac:dyDescent="0.3">
      <c r="A15" s="32">
        <v>8</v>
      </c>
      <c r="B15" s="9" t="s">
        <v>18</v>
      </c>
      <c r="C15" s="12" t="s">
        <v>66</v>
      </c>
      <c r="D15" s="9" t="s">
        <v>18</v>
      </c>
      <c r="E15" s="2" t="s">
        <v>14</v>
      </c>
      <c r="F15" s="2">
        <v>8</v>
      </c>
      <c r="G15" s="3">
        <v>219</v>
      </c>
      <c r="H15" s="4">
        <f t="shared" si="12"/>
        <v>1752</v>
      </c>
      <c r="I15" s="43"/>
      <c r="J15" s="44">
        <f t="shared" si="6"/>
        <v>0</v>
      </c>
      <c r="K15" s="43"/>
      <c r="L15" s="44">
        <f t="shared" si="7"/>
        <v>0</v>
      </c>
      <c r="M15" s="43"/>
      <c r="N15" s="44">
        <f t="shared" si="8"/>
        <v>0</v>
      </c>
      <c r="O15" s="43"/>
      <c r="P15" s="44">
        <f t="shared" si="0"/>
        <v>0</v>
      </c>
      <c r="Q15" s="43"/>
      <c r="R15" s="44"/>
      <c r="S15" s="47"/>
      <c r="T15" s="48">
        <f t="shared" si="1"/>
        <v>0</v>
      </c>
      <c r="U15" s="47"/>
      <c r="V15" s="48">
        <f t="shared" si="2"/>
        <v>0</v>
      </c>
      <c r="W15" s="47"/>
      <c r="X15" s="48">
        <f t="shared" si="3"/>
        <v>0</v>
      </c>
      <c r="Y15" s="47"/>
      <c r="Z15" s="48">
        <f t="shared" si="4"/>
        <v>0</v>
      </c>
      <c r="AA15" s="47"/>
      <c r="AB15" s="55">
        <f t="shared" si="5"/>
        <v>0</v>
      </c>
      <c r="AC15" s="43"/>
      <c r="AD15" s="44">
        <f t="shared" si="9"/>
        <v>0</v>
      </c>
      <c r="AE15" s="43"/>
      <c r="AF15" s="44">
        <f t="shared" si="10"/>
        <v>0</v>
      </c>
    </row>
    <row r="16" spans="1:32" ht="15.6" customHeight="1" x14ac:dyDescent="0.3">
      <c r="A16" s="32">
        <v>9</v>
      </c>
      <c r="B16" s="9" t="s">
        <v>19</v>
      </c>
      <c r="C16" s="12" t="s">
        <v>66</v>
      </c>
      <c r="D16" s="9" t="s">
        <v>19</v>
      </c>
      <c r="E16" s="2" t="s">
        <v>7</v>
      </c>
      <c r="F16" s="2">
        <v>10</v>
      </c>
      <c r="G16" s="3">
        <v>530</v>
      </c>
      <c r="H16" s="4">
        <f t="shared" si="12"/>
        <v>5300</v>
      </c>
      <c r="I16" s="43"/>
      <c r="J16" s="44">
        <f t="shared" si="6"/>
        <v>0</v>
      </c>
      <c r="K16" s="43"/>
      <c r="L16" s="44">
        <f t="shared" si="7"/>
        <v>0</v>
      </c>
      <c r="M16" s="43"/>
      <c r="N16" s="44">
        <f t="shared" si="8"/>
        <v>0</v>
      </c>
      <c r="O16" s="43"/>
      <c r="P16" s="44">
        <f t="shared" si="0"/>
        <v>0</v>
      </c>
      <c r="Q16" s="43"/>
      <c r="R16" s="44"/>
      <c r="S16" s="47"/>
      <c r="T16" s="48">
        <f t="shared" si="1"/>
        <v>0</v>
      </c>
      <c r="U16" s="47"/>
      <c r="V16" s="48">
        <f t="shared" si="2"/>
        <v>0</v>
      </c>
      <c r="W16" s="47"/>
      <c r="X16" s="48">
        <f t="shared" si="3"/>
        <v>0</v>
      </c>
      <c r="Y16" s="47"/>
      <c r="Z16" s="48">
        <f t="shared" si="4"/>
        <v>0</v>
      </c>
      <c r="AA16" s="47"/>
      <c r="AB16" s="55">
        <f t="shared" si="5"/>
        <v>0</v>
      </c>
      <c r="AC16" s="43"/>
      <c r="AD16" s="44">
        <f t="shared" si="9"/>
        <v>0</v>
      </c>
      <c r="AE16" s="43"/>
      <c r="AF16" s="44">
        <f t="shared" si="10"/>
        <v>0</v>
      </c>
    </row>
    <row r="17" spans="1:32" ht="26.4" x14ac:dyDescent="0.3">
      <c r="A17" s="32">
        <v>10</v>
      </c>
      <c r="B17" s="9" t="s">
        <v>20</v>
      </c>
      <c r="C17" s="12" t="s">
        <v>66</v>
      </c>
      <c r="D17" s="9" t="s">
        <v>20</v>
      </c>
      <c r="E17" s="2" t="s">
        <v>21</v>
      </c>
      <c r="F17" s="2">
        <v>10</v>
      </c>
      <c r="G17" s="3">
        <v>636</v>
      </c>
      <c r="H17" s="4">
        <f t="shared" si="12"/>
        <v>6360</v>
      </c>
      <c r="I17" s="43"/>
      <c r="J17" s="44">
        <f t="shared" si="6"/>
        <v>0</v>
      </c>
      <c r="K17" s="43"/>
      <c r="L17" s="44">
        <f t="shared" si="7"/>
        <v>0</v>
      </c>
      <c r="M17" s="43"/>
      <c r="N17" s="44">
        <f t="shared" si="8"/>
        <v>0</v>
      </c>
      <c r="O17" s="43"/>
      <c r="P17" s="44">
        <f t="shared" si="0"/>
        <v>0</v>
      </c>
      <c r="Q17" s="43"/>
      <c r="R17" s="44"/>
      <c r="S17" s="47"/>
      <c r="T17" s="48">
        <f t="shared" si="1"/>
        <v>0</v>
      </c>
      <c r="U17" s="47"/>
      <c r="V17" s="48">
        <f t="shared" si="2"/>
        <v>0</v>
      </c>
      <c r="W17" s="47"/>
      <c r="X17" s="48">
        <f t="shared" si="3"/>
        <v>0</v>
      </c>
      <c r="Y17" s="47"/>
      <c r="Z17" s="48">
        <f t="shared" si="4"/>
        <v>0</v>
      </c>
      <c r="AA17" s="47"/>
      <c r="AB17" s="55">
        <f t="shared" si="5"/>
        <v>0</v>
      </c>
      <c r="AC17" s="43"/>
      <c r="AD17" s="44">
        <f t="shared" si="9"/>
        <v>0</v>
      </c>
      <c r="AE17" s="43"/>
      <c r="AF17" s="44">
        <f t="shared" si="10"/>
        <v>0</v>
      </c>
    </row>
    <row r="18" spans="1:32" ht="15" customHeight="1" x14ac:dyDescent="0.3">
      <c r="A18" s="32">
        <v>11</v>
      </c>
      <c r="B18" s="9" t="s">
        <v>22</v>
      </c>
      <c r="C18" s="12" t="s">
        <v>66</v>
      </c>
      <c r="D18" s="9" t="s">
        <v>22</v>
      </c>
      <c r="E18" s="2" t="s">
        <v>7</v>
      </c>
      <c r="F18" s="2">
        <v>2</v>
      </c>
      <c r="G18" s="3">
        <v>207</v>
      </c>
      <c r="H18" s="4">
        <f t="shared" si="12"/>
        <v>414</v>
      </c>
      <c r="I18" s="43"/>
      <c r="J18" s="44">
        <f t="shared" si="6"/>
        <v>0</v>
      </c>
      <c r="K18" s="43"/>
      <c r="L18" s="44">
        <f t="shared" si="7"/>
        <v>0</v>
      </c>
      <c r="M18" s="43"/>
      <c r="N18" s="44">
        <f t="shared" si="8"/>
        <v>0</v>
      </c>
      <c r="O18" s="43"/>
      <c r="P18" s="44">
        <f t="shared" si="0"/>
        <v>0</v>
      </c>
      <c r="Q18" s="43"/>
      <c r="R18" s="44"/>
      <c r="S18" s="47"/>
      <c r="T18" s="48">
        <f t="shared" si="1"/>
        <v>0</v>
      </c>
      <c r="U18" s="47"/>
      <c r="V18" s="48">
        <f t="shared" si="2"/>
        <v>0</v>
      </c>
      <c r="W18" s="47"/>
      <c r="X18" s="48">
        <f t="shared" si="3"/>
        <v>0</v>
      </c>
      <c r="Y18" s="47"/>
      <c r="Z18" s="48">
        <f t="shared" si="4"/>
        <v>0</v>
      </c>
      <c r="AA18" s="47"/>
      <c r="AB18" s="55">
        <f t="shared" si="5"/>
        <v>0</v>
      </c>
      <c r="AC18" s="43"/>
      <c r="AD18" s="44">
        <f t="shared" si="9"/>
        <v>0</v>
      </c>
      <c r="AE18" s="43"/>
      <c r="AF18" s="44">
        <f t="shared" si="10"/>
        <v>0</v>
      </c>
    </row>
    <row r="19" spans="1:32" ht="15" customHeight="1" x14ac:dyDescent="0.3">
      <c r="A19" s="32">
        <v>12</v>
      </c>
      <c r="B19" s="9" t="s">
        <v>23</v>
      </c>
      <c r="C19" s="12" t="s">
        <v>66</v>
      </c>
      <c r="D19" s="9" t="s">
        <v>23</v>
      </c>
      <c r="E19" s="2" t="s">
        <v>7</v>
      </c>
      <c r="F19" s="2">
        <v>5</v>
      </c>
      <c r="G19" s="3">
        <v>600</v>
      </c>
      <c r="H19" s="4">
        <f t="shared" si="12"/>
        <v>3000</v>
      </c>
      <c r="I19" s="43"/>
      <c r="J19" s="44">
        <f t="shared" si="6"/>
        <v>0</v>
      </c>
      <c r="K19" s="43"/>
      <c r="L19" s="44">
        <f t="shared" si="7"/>
        <v>0</v>
      </c>
      <c r="M19" s="43"/>
      <c r="N19" s="44">
        <f t="shared" si="8"/>
        <v>0</v>
      </c>
      <c r="O19" s="43"/>
      <c r="P19" s="44">
        <f t="shared" si="0"/>
        <v>0</v>
      </c>
      <c r="Q19" s="43"/>
      <c r="R19" s="44"/>
      <c r="S19" s="47"/>
      <c r="T19" s="48">
        <f t="shared" si="1"/>
        <v>0</v>
      </c>
      <c r="U19" s="47"/>
      <c r="V19" s="48">
        <f t="shared" si="2"/>
        <v>0</v>
      </c>
      <c r="W19" s="47"/>
      <c r="X19" s="48">
        <f t="shared" si="3"/>
        <v>0</v>
      </c>
      <c r="Y19" s="47"/>
      <c r="Z19" s="48">
        <f t="shared" si="4"/>
        <v>0</v>
      </c>
      <c r="AA19" s="47"/>
      <c r="AB19" s="55">
        <f t="shared" si="5"/>
        <v>0</v>
      </c>
      <c r="AC19" s="43"/>
      <c r="AD19" s="44">
        <f t="shared" si="9"/>
        <v>0</v>
      </c>
      <c r="AE19" s="43"/>
      <c r="AF19" s="44">
        <f t="shared" si="10"/>
        <v>0</v>
      </c>
    </row>
    <row r="20" spans="1:32" ht="18.600000000000001" customHeight="1" x14ac:dyDescent="0.3">
      <c r="A20" s="32">
        <v>13</v>
      </c>
      <c r="B20" s="9" t="s">
        <v>24</v>
      </c>
      <c r="C20" s="12" t="s">
        <v>66</v>
      </c>
      <c r="D20" s="9" t="s">
        <v>24</v>
      </c>
      <c r="E20" s="2" t="s">
        <v>7</v>
      </c>
      <c r="F20" s="2">
        <v>2</v>
      </c>
      <c r="G20" s="3">
        <v>1634</v>
      </c>
      <c r="H20" s="4">
        <f t="shared" si="12"/>
        <v>3268</v>
      </c>
      <c r="I20" s="43"/>
      <c r="J20" s="44">
        <f t="shared" si="6"/>
        <v>0</v>
      </c>
      <c r="K20" s="43"/>
      <c r="L20" s="44">
        <f t="shared" si="7"/>
        <v>0</v>
      </c>
      <c r="M20" s="43"/>
      <c r="N20" s="44">
        <f t="shared" si="8"/>
        <v>0</v>
      </c>
      <c r="O20" s="43"/>
      <c r="P20" s="44">
        <f t="shared" si="0"/>
        <v>0</v>
      </c>
      <c r="Q20" s="43"/>
      <c r="R20" s="44"/>
      <c r="S20" s="47"/>
      <c r="T20" s="48">
        <f t="shared" si="1"/>
        <v>0</v>
      </c>
      <c r="U20" s="47"/>
      <c r="V20" s="48">
        <f t="shared" si="2"/>
        <v>0</v>
      </c>
      <c r="W20" s="47"/>
      <c r="X20" s="48">
        <f t="shared" si="3"/>
        <v>0</v>
      </c>
      <c r="Y20" s="47"/>
      <c r="Z20" s="48">
        <f t="shared" si="4"/>
        <v>0</v>
      </c>
      <c r="AA20" s="47"/>
      <c r="AB20" s="55">
        <f t="shared" si="5"/>
        <v>0</v>
      </c>
      <c r="AC20" s="43"/>
      <c r="AD20" s="44">
        <f t="shared" si="9"/>
        <v>0</v>
      </c>
      <c r="AE20" s="43"/>
      <c r="AF20" s="44">
        <f t="shared" si="10"/>
        <v>0</v>
      </c>
    </row>
    <row r="21" spans="1:32" ht="16.8" customHeight="1" x14ac:dyDescent="0.3">
      <c r="A21" s="32">
        <v>14</v>
      </c>
      <c r="B21" s="9" t="s">
        <v>25</v>
      </c>
      <c r="C21" s="12" t="s">
        <v>66</v>
      </c>
      <c r="D21" s="9" t="s">
        <v>25</v>
      </c>
      <c r="E21" s="2" t="s">
        <v>7</v>
      </c>
      <c r="F21" s="2">
        <v>5</v>
      </c>
      <c r="G21" s="3">
        <v>596</v>
      </c>
      <c r="H21" s="4">
        <f t="shared" si="12"/>
        <v>2980</v>
      </c>
      <c r="I21" s="43"/>
      <c r="J21" s="44">
        <f t="shared" si="6"/>
        <v>0</v>
      </c>
      <c r="K21" s="43"/>
      <c r="L21" s="44">
        <f t="shared" si="7"/>
        <v>0</v>
      </c>
      <c r="M21" s="43"/>
      <c r="N21" s="44">
        <f t="shared" si="8"/>
        <v>0</v>
      </c>
      <c r="O21" s="43"/>
      <c r="P21" s="44">
        <f t="shared" si="0"/>
        <v>0</v>
      </c>
      <c r="Q21" s="43"/>
      <c r="R21" s="44"/>
      <c r="S21" s="47"/>
      <c r="T21" s="48">
        <f t="shared" si="1"/>
        <v>0</v>
      </c>
      <c r="U21" s="47"/>
      <c r="V21" s="48">
        <f t="shared" si="2"/>
        <v>0</v>
      </c>
      <c r="W21" s="47"/>
      <c r="X21" s="48">
        <f t="shared" si="3"/>
        <v>0</v>
      </c>
      <c r="Y21" s="47"/>
      <c r="Z21" s="48">
        <f t="shared" si="4"/>
        <v>0</v>
      </c>
      <c r="AA21" s="47"/>
      <c r="AB21" s="55">
        <f t="shared" si="5"/>
        <v>0</v>
      </c>
      <c r="AC21" s="43"/>
      <c r="AD21" s="44">
        <f t="shared" si="9"/>
        <v>0</v>
      </c>
      <c r="AE21" s="43"/>
      <c r="AF21" s="44">
        <f t="shared" si="10"/>
        <v>0</v>
      </c>
    </row>
    <row r="22" spans="1:32" ht="16.8" customHeight="1" x14ac:dyDescent="0.3">
      <c r="A22" s="32">
        <v>15</v>
      </c>
      <c r="B22" s="9" t="s">
        <v>62</v>
      </c>
      <c r="C22" s="12" t="s">
        <v>66</v>
      </c>
      <c r="D22" s="9" t="s">
        <v>62</v>
      </c>
      <c r="E22" s="2" t="s">
        <v>7</v>
      </c>
      <c r="F22" s="2">
        <v>5</v>
      </c>
      <c r="G22" s="3">
        <v>1450</v>
      </c>
      <c r="H22" s="4">
        <f t="shared" si="12"/>
        <v>7250</v>
      </c>
      <c r="I22" s="43"/>
      <c r="J22" s="44">
        <f t="shared" si="6"/>
        <v>0</v>
      </c>
      <c r="K22" s="43"/>
      <c r="L22" s="44">
        <f t="shared" si="7"/>
        <v>0</v>
      </c>
      <c r="M22" s="43"/>
      <c r="N22" s="44">
        <f t="shared" si="8"/>
        <v>0</v>
      </c>
      <c r="O22" s="43"/>
      <c r="P22" s="44">
        <f t="shared" si="0"/>
        <v>0</v>
      </c>
      <c r="Q22" s="43"/>
      <c r="R22" s="44"/>
      <c r="S22" s="47"/>
      <c r="T22" s="48">
        <f t="shared" si="1"/>
        <v>0</v>
      </c>
      <c r="U22" s="47"/>
      <c r="V22" s="48">
        <f t="shared" si="2"/>
        <v>0</v>
      </c>
      <c r="W22" s="47"/>
      <c r="X22" s="48">
        <f t="shared" si="3"/>
        <v>0</v>
      </c>
      <c r="Y22" s="47"/>
      <c r="Z22" s="48">
        <f t="shared" si="4"/>
        <v>0</v>
      </c>
      <c r="AA22" s="47"/>
      <c r="AB22" s="55">
        <f t="shared" si="5"/>
        <v>0</v>
      </c>
      <c r="AC22" s="43"/>
      <c r="AD22" s="44">
        <f t="shared" si="9"/>
        <v>0</v>
      </c>
      <c r="AE22" s="43"/>
      <c r="AF22" s="44">
        <f t="shared" si="10"/>
        <v>0</v>
      </c>
    </row>
    <row r="23" spans="1:32" ht="16.8" customHeight="1" x14ac:dyDescent="0.3">
      <c r="A23" s="32">
        <v>16</v>
      </c>
      <c r="B23" s="9" t="s">
        <v>26</v>
      </c>
      <c r="C23" s="12" t="s">
        <v>66</v>
      </c>
      <c r="D23" s="9" t="s">
        <v>26</v>
      </c>
      <c r="E23" s="2" t="s">
        <v>7</v>
      </c>
      <c r="F23" s="2">
        <v>5</v>
      </c>
      <c r="G23" s="3">
        <v>414</v>
      </c>
      <c r="H23" s="4">
        <f t="shared" si="12"/>
        <v>2070</v>
      </c>
      <c r="I23" s="43"/>
      <c r="J23" s="44">
        <f t="shared" si="6"/>
        <v>0</v>
      </c>
      <c r="K23" s="43"/>
      <c r="L23" s="44">
        <f t="shared" si="7"/>
        <v>0</v>
      </c>
      <c r="M23" s="43"/>
      <c r="N23" s="44">
        <f t="shared" si="8"/>
        <v>0</v>
      </c>
      <c r="O23" s="43"/>
      <c r="P23" s="44">
        <f t="shared" si="0"/>
        <v>0</v>
      </c>
      <c r="Q23" s="43"/>
      <c r="R23" s="44"/>
      <c r="S23" s="47"/>
      <c r="T23" s="48">
        <f t="shared" si="1"/>
        <v>0</v>
      </c>
      <c r="U23" s="47"/>
      <c r="V23" s="48">
        <f t="shared" si="2"/>
        <v>0</v>
      </c>
      <c r="W23" s="47"/>
      <c r="X23" s="48">
        <f t="shared" si="3"/>
        <v>0</v>
      </c>
      <c r="Y23" s="47"/>
      <c r="Z23" s="48">
        <f t="shared" si="4"/>
        <v>0</v>
      </c>
      <c r="AA23" s="47"/>
      <c r="AB23" s="55">
        <f t="shared" si="5"/>
        <v>0</v>
      </c>
      <c r="AC23" s="43"/>
      <c r="AD23" s="44">
        <f t="shared" si="9"/>
        <v>0</v>
      </c>
      <c r="AE23" s="43"/>
      <c r="AF23" s="44">
        <f t="shared" si="10"/>
        <v>0</v>
      </c>
    </row>
    <row r="24" spans="1:32" x14ac:dyDescent="0.3">
      <c r="A24" s="32">
        <v>17</v>
      </c>
      <c r="B24" s="9" t="s">
        <v>27</v>
      </c>
      <c r="C24" s="12" t="s">
        <v>66</v>
      </c>
      <c r="D24" s="9" t="s">
        <v>27</v>
      </c>
      <c r="E24" s="2" t="s">
        <v>7</v>
      </c>
      <c r="F24" s="2">
        <v>5</v>
      </c>
      <c r="G24" s="3">
        <v>66</v>
      </c>
      <c r="H24" s="4">
        <f t="shared" si="12"/>
        <v>330</v>
      </c>
      <c r="I24" s="43"/>
      <c r="J24" s="44">
        <f t="shared" si="6"/>
        <v>0</v>
      </c>
      <c r="K24" s="43"/>
      <c r="L24" s="44">
        <f t="shared" si="7"/>
        <v>0</v>
      </c>
      <c r="M24" s="43"/>
      <c r="N24" s="44">
        <f t="shared" si="8"/>
        <v>0</v>
      </c>
      <c r="O24" s="43"/>
      <c r="P24" s="44">
        <f t="shared" si="0"/>
        <v>0</v>
      </c>
      <c r="Q24" s="43"/>
      <c r="R24" s="44"/>
      <c r="S24" s="47"/>
      <c r="T24" s="48">
        <f t="shared" si="1"/>
        <v>0</v>
      </c>
      <c r="U24" s="47"/>
      <c r="V24" s="48">
        <f t="shared" si="2"/>
        <v>0</v>
      </c>
      <c r="W24" s="47"/>
      <c r="X24" s="48">
        <f t="shared" si="3"/>
        <v>0</v>
      </c>
      <c r="Y24" s="47"/>
      <c r="Z24" s="48">
        <f t="shared" si="4"/>
        <v>0</v>
      </c>
      <c r="AA24" s="47"/>
      <c r="AB24" s="55">
        <f t="shared" si="5"/>
        <v>0</v>
      </c>
      <c r="AC24" s="43"/>
      <c r="AD24" s="44">
        <f t="shared" si="9"/>
        <v>0</v>
      </c>
      <c r="AE24" s="43"/>
      <c r="AF24" s="44">
        <f t="shared" si="10"/>
        <v>0</v>
      </c>
    </row>
    <row r="25" spans="1:32" x14ac:dyDescent="0.3">
      <c r="A25" s="32">
        <v>18</v>
      </c>
      <c r="B25" s="9" t="s">
        <v>28</v>
      </c>
      <c r="C25" s="2" t="s">
        <v>66</v>
      </c>
      <c r="D25" s="9" t="s">
        <v>28</v>
      </c>
      <c r="E25" s="2" t="s">
        <v>14</v>
      </c>
      <c r="F25" s="2">
        <v>2</v>
      </c>
      <c r="G25" s="3">
        <v>9000</v>
      </c>
      <c r="H25" s="4">
        <f t="shared" si="12"/>
        <v>18000</v>
      </c>
      <c r="I25" s="43"/>
      <c r="J25" s="44">
        <f t="shared" si="6"/>
        <v>0</v>
      </c>
      <c r="K25" s="43"/>
      <c r="L25" s="44">
        <f t="shared" si="7"/>
        <v>0</v>
      </c>
      <c r="M25" s="43"/>
      <c r="N25" s="44">
        <f t="shared" si="8"/>
        <v>0</v>
      </c>
      <c r="O25" s="43"/>
      <c r="P25" s="44">
        <f t="shared" si="0"/>
        <v>0</v>
      </c>
      <c r="Q25" s="43"/>
      <c r="R25" s="44"/>
      <c r="S25" s="47"/>
      <c r="T25" s="48">
        <f t="shared" si="1"/>
        <v>0</v>
      </c>
      <c r="U25" s="47"/>
      <c r="V25" s="48">
        <f t="shared" si="2"/>
        <v>0</v>
      </c>
      <c r="W25" s="47"/>
      <c r="X25" s="48">
        <f t="shared" si="3"/>
        <v>0</v>
      </c>
      <c r="Y25" s="47"/>
      <c r="Z25" s="48">
        <f t="shared" si="4"/>
        <v>0</v>
      </c>
      <c r="AA25" s="47"/>
      <c r="AB25" s="55">
        <f t="shared" si="5"/>
        <v>0</v>
      </c>
      <c r="AC25" s="43"/>
      <c r="AD25" s="44">
        <f t="shared" si="9"/>
        <v>0</v>
      </c>
      <c r="AE25" s="43"/>
      <c r="AF25" s="44">
        <f t="shared" si="10"/>
        <v>0</v>
      </c>
    </row>
    <row r="26" spans="1:32" ht="16.2" customHeight="1" x14ac:dyDescent="0.3">
      <c r="A26" s="32">
        <v>19</v>
      </c>
      <c r="B26" s="9" t="s">
        <v>29</v>
      </c>
      <c r="C26" s="2" t="s">
        <v>66</v>
      </c>
      <c r="D26" s="9" t="s">
        <v>29</v>
      </c>
      <c r="E26" s="2" t="s">
        <v>13</v>
      </c>
      <c r="F26" s="2">
        <v>5</v>
      </c>
      <c r="G26" s="3">
        <v>20</v>
      </c>
      <c r="H26" s="4">
        <f t="shared" si="12"/>
        <v>100</v>
      </c>
      <c r="I26" s="43"/>
      <c r="J26" s="44">
        <f t="shared" si="6"/>
        <v>0</v>
      </c>
      <c r="K26" s="43"/>
      <c r="L26" s="44">
        <f t="shared" si="7"/>
        <v>0</v>
      </c>
      <c r="M26" s="43"/>
      <c r="N26" s="44">
        <f t="shared" si="8"/>
        <v>0</v>
      </c>
      <c r="O26" s="43"/>
      <c r="P26" s="44">
        <f t="shared" si="0"/>
        <v>0</v>
      </c>
      <c r="Q26" s="43"/>
      <c r="R26" s="44"/>
      <c r="S26" s="47"/>
      <c r="T26" s="48">
        <f t="shared" si="1"/>
        <v>0</v>
      </c>
      <c r="U26" s="47"/>
      <c r="V26" s="48">
        <f t="shared" si="2"/>
        <v>0</v>
      </c>
      <c r="W26" s="47"/>
      <c r="X26" s="48">
        <f t="shared" si="3"/>
        <v>0</v>
      </c>
      <c r="Y26" s="47"/>
      <c r="Z26" s="48">
        <f t="shared" si="4"/>
        <v>0</v>
      </c>
      <c r="AA26" s="47"/>
      <c r="AB26" s="55">
        <f t="shared" si="5"/>
        <v>0</v>
      </c>
      <c r="AC26" s="43"/>
      <c r="AD26" s="44">
        <f t="shared" si="9"/>
        <v>0</v>
      </c>
      <c r="AE26" s="43"/>
      <c r="AF26" s="44">
        <f t="shared" si="10"/>
        <v>0</v>
      </c>
    </row>
    <row r="27" spans="1:32" x14ac:dyDescent="0.3">
      <c r="A27" s="32">
        <v>20</v>
      </c>
      <c r="B27" s="9" t="s">
        <v>30</v>
      </c>
      <c r="C27" s="2" t="s">
        <v>66</v>
      </c>
      <c r="D27" s="9" t="s">
        <v>30</v>
      </c>
      <c r="E27" s="2" t="s">
        <v>13</v>
      </c>
      <c r="F27" s="2">
        <v>6</v>
      </c>
      <c r="G27" s="3">
        <v>1520</v>
      </c>
      <c r="H27" s="4">
        <f t="shared" si="12"/>
        <v>9120</v>
      </c>
      <c r="I27" s="43"/>
      <c r="J27" s="44">
        <f t="shared" si="6"/>
        <v>0</v>
      </c>
      <c r="K27" s="43"/>
      <c r="L27" s="44">
        <f t="shared" si="7"/>
        <v>0</v>
      </c>
      <c r="M27" s="43"/>
      <c r="N27" s="44">
        <f t="shared" si="8"/>
        <v>0</v>
      </c>
      <c r="O27" s="43"/>
      <c r="P27" s="44">
        <f t="shared" si="0"/>
        <v>0</v>
      </c>
      <c r="Q27" s="43"/>
      <c r="R27" s="44"/>
      <c r="S27" s="47"/>
      <c r="T27" s="48">
        <f t="shared" si="1"/>
        <v>0</v>
      </c>
      <c r="U27" s="47">
        <v>1495</v>
      </c>
      <c r="V27" s="48">
        <f t="shared" si="2"/>
        <v>8970</v>
      </c>
      <c r="W27" s="47"/>
      <c r="X27" s="48">
        <f t="shared" si="3"/>
        <v>0</v>
      </c>
      <c r="Y27" s="47"/>
      <c r="Z27" s="48">
        <f t="shared" si="4"/>
        <v>0</v>
      </c>
      <c r="AA27" s="47"/>
      <c r="AB27" s="55">
        <f t="shared" si="5"/>
        <v>0</v>
      </c>
      <c r="AC27" s="43"/>
      <c r="AD27" s="44">
        <f t="shared" si="9"/>
        <v>0</v>
      </c>
      <c r="AE27" s="43"/>
      <c r="AF27" s="44">
        <f t="shared" si="10"/>
        <v>0</v>
      </c>
    </row>
    <row r="28" spans="1:32" x14ac:dyDescent="0.3">
      <c r="A28" s="32">
        <v>21</v>
      </c>
      <c r="B28" s="9" t="s">
        <v>31</v>
      </c>
      <c r="C28" s="2" t="s">
        <v>66</v>
      </c>
      <c r="D28" s="9" t="s">
        <v>31</v>
      </c>
      <c r="E28" s="2" t="s">
        <v>13</v>
      </c>
      <c r="F28" s="2">
        <v>20</v>
      </c>
      <c r="G28" s="13">
        <v>8280</v>
      </c>
      <c r="H28" s="4">
        <f t="shared" si="12"/>
        <v>165600</v>
      </c>
      <c r="I28" s="43"/>
      <c r="J28" s="44">
        <f t="shared" si="6"/>
        <v>0</v>
      </c>
      <c r="K28" s="43"/>
      <c r="L28" s="44">
        <f t="shared" si="7"/>
        <v>0</v>
      </c>
      <c r="M28" s="43"/>
      <c r="N28" s="44">
        <f t="shared" si="8"/>
        <v>0</v>
      </c>
      <c r="O28" s="43"/>
      <c r="P28" s="44">
        <f t="shared" si="0"/>
        <v>0</v>
      </c>
      <c r="Q28" s="43"/>
      <c r="R28" s="44"/>
      <c r="S28" s="47"/>
      <c r="T28" s="48">
        <f t="shared" si="1"/>
        <v>0</v>
      </c>
      <c r="U28" s="47">
        <v>8200</v>
      </c>
      <c r="V28" s="48">
        <f t="shared" si="2"/>
        <v>164000</v>
      </c>
      <c r="W28" s="47"/>
      <c r="X28" s="48">
        <f t="shared" si="3"/>
        <v>0</v>
      </c>
      <c r="Y28" s="47"/>
      <c r="Z28" s="48">
        <f t="shared" si="4"/>
        <v>0</v>
      </c>
      <c r="AA28" s="47"/>
      <c r="AB28" s="55">
        <f t="shared" si="5"/>
        <v>0</v>
      </c>
      <c r="AC28" s="43"/>
      <c r="AD28" s="44">
        <f t="shared" si="9"/>
        <v>0</v>
      </c>
      <c r="AE28" s="43"/>
      <c r="AF28" s="44">
        <f t="shared" si="10"/>
        <v>0</v>
      </c>
    </row>
    <row r="29" spans="1:32" x14ac:dyDescent="0.3">
      <c r="A29" s="32">
        <v>22</v>
      </c>
      <c r="B29" s="9" t="s">
        <v>32</v>
      </c>
      <c r="C29" s="2" t="s">
        <v>66</v>
      </c>
      <c r="D29" s="9" t="s">
        <v>32</v>
      </c>
      <c r="E29" s="2" t="s">
        <v>13</v>
      </c>
      <c r="F29" s="2">
        <v>210</v>
      </c>
      <c r="G29" s="14">
        <v>550</v>
      </c>
      <c r="H29" s="4">
        <f t="shared" si="12"/>
        <v>115500</v>
      </c>
      <c r="I29" s="43"/>
      <c r="J29" s="44">
        <f t="shared" si="6"/>
        <v>0</v>
      </c>
      <c r="K29" s="43"/>
      <c r="L29" s="44">
        <f t="shared" si="7"/>
        <v>0</v>
      </c>
      <c r="M29" s="43"/>
      <c r="N29" s="44">
        <f t="shared" si="8"/>
        <v>0</v>
      </c>
      <c r="O29" s="43"/>
      <c r="P29" s="44">
        <f t="shared" si="0"/>
        <v>0</v>
      </c>
      <c r="Q29" s="43"/>
      <c r="R29" s="44"/>
      <c r="S29" s="47"/>
      <c r="T29" s="48">
        <f t="shared" si="1"/>
        <v>0</v>
      </c>
      <c r="U29" s="47"/>
      <c r="V29" s="48">
        <f t="shared" si="2"/>
        <v>0</v>
      </c>
      <c r="W29" s="47"/>
      <c r="X29" s="48">
        <f t="shared" si="3"/>
        <v>0</v>
      </c>
      <c r="Y29" s="47"/>
      <c r="Z29" s="48">
        <f t="shared" si="4"/>
        <v>0</v>
      </c>
      <c r="AA29" s="47"/>
      <c r="AB29" s="55">
        <f t="shared" si="5"/>
        <v>0</v>
      </c>
      <c r="AC29" s="43"/>
      <c r="AD29" s="44">
        <f t="shared" si="9"/>
        <v>0</v>
      </c>
      <c r="AE29" s="43"/>
      <c r="AF29" s="44">
        <f t="shared" si="10"/>
        <v>0</v>
      </c>
    </row>
    <row r="30" spans="1:32" ht="24.6" customHeight="1" x14ac:dyDescent="0.3">
      <c r="A30" s="32">
        <v>23</v>
      </c>
      <c r="B30" s="9" t="s">
        <v>33</v>
      </c>
      <c r="C30" s="2" t="s">
        <v>66</v>
      </c>
      <c r="D30" s="9" t="s">
        <v>33</v>
      </c>
      <c r="E30" s="2" t="s">
        <v>34</v>
      </c>
      <c r="F30" s="2">
        <v>11</v>
      </c>
      <c r="G30" s="4">
        <v>4000</v>
      </c>
      <c r="H30" s="4">
        <f t="shared" si="12"/>
        <v>44000</v>
      </c>
      <c r="I30" s="43"/>
      <c r="J30" s="44">
        <f t="shared" si="6"/>
        <v>0</v>
      </c>
      <c r="K30" s="43"/>
      <c r="L30" s="44">
        <f t="shared" si="7"/>
        <v>0</v>
      </c>
      <c r="M30" s="43"/>
      <c r="N30" s="44">
        <f t="shared" si="8"/>
        <v>0</v>
      </c>
      <c r="O30" s="43"/>
      <c r="P30" s="44">
        <f t="shared" si="0"/>
        <v>0</v>
      </c>
      <c r="Q30" s="43"/>
      <c r="R30" s="44"/>
      <c r="S30" s="47"/>
      <c r="T30" s="48">
        <f t="shared" si="1"/>
        <v>0</v>
      </c>
      <c r="U30" s="47">
        <v>3960</v>
      </c>
      <c r="V30" s="48">
        <f t="shared" si="2"/>
        <v>43560</v>
      </c>
      <c r="W30" s="47"/>
      <c r="X30" s="48">
        <f t="shared" si="3"/>
        <v>0</v>
      </c>
      <c r="Y30" s="47"/>
      <c r="Z30" s="48">
        <f t="shared" si="4"/>
        <v>0</v>
      </c>
      <c r="AA30" s="47"/>
      <c r="AB30" s="55">
        <f t="shared" si="5"/>
        <v>0</v>
      </c>
      <c r="AC30" s="43"/>
      <c r="AD30" s="44">
        <f t="shared" si="9"/>
        <v>0</v>
      </c>
      <c r="AE30" s="43"/>
      <c r="AF30" s="44">
        <f t="shared" si="10"/>
        <v>0</v>
      </c>
    </row>
    <row r="31" spans="1:32" ht="24.6" customHeight="1" x14ac:dyDescent="0.3">
      <c r="A31" s="32">
        <v>24</v>
      </c>
      <c r="B31" s="9" t="s">
        <v>67</v>
      </c>
      <c r="C31" s="2" t="s">
        <v>66</v>
      </c>
      <c r="D31" s="9" t="s">
        <v>67</v>
      </c>
      <c r="E31" s="2" t="s">
        <v>14</v>
      </c>
      <c r="F31" s="2">
        <v>40</v>
      </c>
      <c r="G31" s="4">
        <v>27100</v>
      </c>
      <c r="H31" s="4">
        <f t="shared" si="12"/>
        <v>1084000</v>
      </c>
      <c r="I31" s="43"/>
      <c r="J31" s="44">
        <f t="shared" si="6"/>
        <v>0</v>
      </c>
      <c r="K31" s="43"/>
      <c r="L31" s="44">
        <f t="shared" si="7"/>
        <v>0</v>
      </c>
      <c r="M31" s="43"/>
      <c r="N31" s="44">
        <f t="shared" si="8"/>
        <v>0</v>
      </c>
      <c r="O31" s="43"/>
      <c r="P31" s="44">
        <f t="shared" si="0"/>
        <v>0</v>
      </c>
      <c r="Q31" s="43"/>
      <c r="R31" s="44"/>
      <c r="S31" s="47"/>
      <c r="T31" s="48">
        <f t="shared" si="1"/>
        <v>0</v>
      </c>
      <c r="U31" s="47"/>
      <c r="V31" s="48">
        <f t="shared" si="2"/>
        <v>0</v>
      </c>
      <c r="W31" s="47"/>
      <c r="X31" s="48">
        <f t="shared" si="3"/>
        <v>0</v>
      </c>
      <c r="Y31" s="47"/>
      <c r="Z31" s="48">
        <f t="shared" si="4"/>
        <v>0</v>
      </c>
      <c r="AA31" s="47"/>
      <c r="AB31" s="55">
        <f t="shared" si="5"/>
        <v>0</v>
      </c>
      <c r="AC31" s="43"/>
      <c r="AD31" s="44">
        <f t="shared" si="9"/>
        <v>0</v>
      </c>
      <c r="AE31" s="43"/>
      <c r="AF31" s="44">
        <f t="shared" si="10"/>
        <v>0</v>
      </c>
    </row>
    <row r="32" spans="1:32" ht="24.6" customHeight="1" x14ac:dyDescent="0.3">
      <c r="A32" s="32">
        <v>25</v>
      </c>
      <c r="B32" s="9" t="s">
        <v>35</v>
      </c>
      <c r="C32" s="2" t="s">
        <v>66</v>
      </c>
      <c r="D32" s="9" t="s">
        <v>35</v>
      </c>
      <c r="E32" s="2" t="s">
        <v>36</v>
      </c>
      <c r="F32" s="2">
        <v>2</v>
      </c>
      <c r="G32" s="4">
        <v>3500</v>
      </c>
      <c r="H32" s="4">
        <f t="shared" si="12"/>
        <v>7000</v>
      </c>
      <c r="I32" s="43"/>
      <c r="J32" s="44">
        <f t="shared" si="6"/>
        <v>0</v>
      </c>
      <c r="K32" s="43"/>
      <c r="L32" s="44">
        <f t="shared" si="7"/>
        <v>0</v>
      </c>
      <c r="M32" s="43"/>
      <c r="N32" s="44">
        <f t="shared" si="8"/>
        <v>0</v>
      </c>
      <c r="O32" s="43"/>
      <c r="P32" s="44">
        <f t="shared" si="0"/>
        <v>0</v>
      </c>
      <c r="Q32" s="43"/>
      <c r="R32" s="44"/>
      <c r="S32" s="47"/>
      <c r="T32" s="48">
        <f t="shared" si="1"/>
        <v>0</v>
      </c>
      <c r="U32" s="47"/>
      <c r="V32" s="48">
        <f t="shared" si="2"/>
        <v>0</v>
      </c>
      <c r="W32" s="47"/>
      <c r="X32" s="48">
        <f t="shared" si="3"/>
        <v>0</v>
      </c>
      <c r="Y32" s="47"/>
      <c r="Z32" s="48">
        <f t="shared" si="4"/>
        <v>0</v>
      </c>
      <c r="AA32" s="47"/>
      <c r="AB32" s="55">
        <f t="shared" si="5"/>
        <v>0</v>
      </c>
      <c r="AC32" s="43"/>
      <c r="AD32" s="44">
        <f t="shared" si="9"/>
        <v>0</v>
      </c>
      <c r="AE32" s="43"/>
      <c r="AF32" s="44">
        <f t="shared" si="10"/>
        <v>0</v>
      </c>
    </row>
    <row r="33" spans="1:32" ht="24.6" customHeight="1" x14ac:dyDescent="0.3">
      <c r="A33" s="32">
        <v>26</v>
      </c>
      <c r="B33" s="9" t="s">
        <v>37</v>
      </c>
      <c r="C33" s="2" t="s">
        <v>66</v>
      </c>
      <c r="D33" s="9" t="s">
        <v>37</v>
      </c>
      <c r="E33" s="2" t="s">
        <v>36</v>
      </c>
      <c r="F33" s="2">
        <v>2</v>
      </c>
      <c r="G33" s="4">
        <v>3500</v>
      </c>
      <c r="H33" s="4">
        <f t="shared" si="12"/>
        <v>7000</v>
      </c>
      <c r="I33" s="43"/>
      <c r="J33" s="44">
        <f t="shared" si="6"/>
        <v>0</v>
      </c>
      <c r="K33" s="43"/>
      <c r="L33" s="44">
        <f t="shared" si="7"/>
        <v>0</v>
      </c>
      <c r="M33" s="43"/>
      <c r="N33" s="44">
        <f t="shared" si="8"/>
        <v>0</v>
      </c>
      <c r="O33" s="43"/>
      <c r="P33" s="44">
        <f t="shared" si="0"/>
        <v>0</v>
      </c>
      <c r="Q33" s="43"/>
      <c r="R33" s="44"/>
      <c r="S33" s="47"/>
      <c r="T33" s="48">
        <f t="shared" si="1"/>
        <v>0</v>
      </c>
      <c r="U33" s="47"/>
      <c r="V33" s="48">
        <f t="shared" si="2"/>
        <v>0</v>
      </c>
      <c r="W33" s="47"/>
      <c r="X33" s="48">
        <f t="shared" si="3"/>
        <v>0</v>
      </c>
      <c r="Y33" s="47"/>
      <c r="Z33" s="48">
        <f t="shared" si="4"/>
        <v>0</v>
      </c>
      <c r="AA33" s="47"/>
      <c r="AB33" s="55">
        <f t="shared" si="5"/>
        <v>0</v>
      </c>
      <c r="AC33" s="43"/>
      <c r="AD33" s="44">
        <f t="shared" si="9"/>
        <v>0</v>
      </c>
      <c r="AE33" s="43"/>
      <c r="AF33" s="44">
        <f t="shared" si="10"/>
        <v>0</v>
      </c>
    </row>
    <row r="34" spans="1:32" ht="24.6" customHeight="1" x14ac:dyDescent="0.3">
      <c r="A34" s="32">
        <v>27</v>
      </c>
      <c r="B34" s="9" t="s">
        <v>38</v>
      </c>
      <c r="C34" s="2" t="s">
        <v>66</v>
      </c>
      <c r="D34" s="9" t="s">
        <v>39</v>
      </c>
      <c r="E34" s="2" t="s">
        <v>13</v>
      </c>
      <c r="F34" s="2">
        <v>200</v>
      </c>
      <c r="G34" s="4">
        <v>900</v>
      </c>
      <c r="H34" s="4">
        <f t="shared" si="12"/>
        <v>180000</v>
      </c>
      <c r="I34" s="43"/>
      <c r="J34" s="44">
        <f t="shared" si="6"/>
        <v>0</v>
      </c>
      <c r="K34" s="43"/>
      <c r="L34" s="44">
        <f t="shared" si="7"/>
        <v>0</v>
      </c>
      <c r="M34" s="43"/>
      <c r="N34" s="44">
        <f t="shared" si="8"/>
        <v>0</v>
      </c>
      <c r="O34" s="43"/>
      <c r="P34" s="44">
        <f t="shared" ref="P34:P65" si="13">O34*F34</f>
        <v>0</v>
      </c>
      <c r="Q34" s="43"/>
      <c r="R34" s="44"/>
      <c r="S34" s="47"/>
      <c r="T34" s="48">
        <f t="shared" ref="T34:T65" si="14">S34*F34</f>
        <v>0</v>
      </c>
      <c r="U34" s="47">
        <v>880</v>
      </c>
      <c r="V34" s="48">
        <f t="shared" ref="V34:V65" si="15">U34*F34</f>
        <v>176000</v>
      </c>
      <c r="W34" s="47"/>
      <c r="X34" s="48">
        <f t="shared" ref="X34:X65" si="16">W34*F34</f>
        <v>0</v>
      </c>
      <c r="Y34" s="47"/>
      <c r="Z34" s="48">
        <f t="shared" ref="Z34:Z65" si="17">Y34*F34</f>
        <v>0</v>
      </c>
      <c r="AA34" s="47"/>
      <c r="AB34" s="55">
        <f t="shared" ref="AB34:AB65" si="18">AA34*F34</f>
        <v>0</v>
      </c>
      <c r="AC34" s="43"/>
      <c r="AD34" s="44">
        <f t="shared" si="9"/>
        <v>0</v>
      </c>
      <c r="AE34" s="43"/>
      <c r="AF34" s="44">
        <f t="shared" si="10"/>
        <v>0</v>
      </c>
    </row>
    <row r="35" spans="1:32" ht="16.2" customHeight="1" x14ac:dyDescent="0.3">
      <c r="A35" s="32">
        <v>28</v>
      </c>
      <c r="B35" s="9" t="s">
        <v>40</v>
      </c>
      <c r="C35" s="2" t="s">
        <v>66</v>
      </c>
      <c r="D35" s="9" t="s">
        <v>40</v>
      </c>
      <c r="E35" s="2" t="s">
        <v>14</v>
      </c>
      <c r="F35" s="2">
        <v>4</v>
      </c>
      <c r="G35" s="4">
        <v>2200</v>
      </c>
      <c r="H35" s="4">
        <f t="shared" si="12"/>
        <v>8800</v>
      </c>
      <c r="I35" s="43"/>
      <c r="J35" s="44">
        <f t="shared" si="6"/>
        <v>0</v>
      </c>
      <c r="K35" s="43"/>
      <c r="L35" s="44">
        <f t="shared" si="7"/>
        <v>0</v>
      </c>
      <c r="M35" s="43"/>
      <c r="N35" s="44">
        <f t="shared" si="8"/>
        <v>0</v>
      </c>
      <c r="O35" s="43"/>
      <c r="P35" s="44">
        <f t="shared" si="13"/>
        <v>0</v>
      </c>
      <c r="Q35" s="43"/>
      <c r="R35" s="44"/>
      <c r="S35" s="47"/>
      <c r="T35" s="48">
        <f t="shared" si="14"/>
        <v>0</v>
      </c>
      <c r="U35" s="47"/>
      <c r="V35" s="48">
        <f t="shared" si="15"/>
        <v>0</v>
      </c>
      <c r="W35" s="47"/>
      <c r="X35" s="48">
        <f t="shared" si="16"/>
        <v>0</v>
      </c>
      <c r="Y35" s="47"/>
      <c r="Z35" s="48">
        <f t="shared" si="17"/>
        <v>0</v>
      </c>
      <c r="AA35" s="47"/>
      <c r="AB35" s="55">
        <f t="shared" si="18"/>
        <v>0</v>
      </c>
      <c r="AC35" s="43"/>
      <c r="AD35" s="44">
        <f t="shared" si="9"/>
        <v>0</v>
      </c>
      <c r="AE35" s="43"/>
      <c r="AF35" s="44">
        <f t="shared" si="10"/>
        <v>0</v>
      </c>
    </row>
    <row r="36" spans="1:32" x14ac:dyDescent="0.3">
      <c r="A36" s="32">
        <v>29</v>
      </c>
      <c r="B36" s="9" t="s">
        <v>41</v>
      </c>
      <c r="C36" s="2" t="s">
        <v>66</v>
      </c>
      <c r="D36" s="9" t="s">
        <v>41</v>
      </c>
      <c r="E36" s="2" t="s">
        <v>42</v>
      </c>
      <c r="F36" s="2">
        <v>5</v>
      </c>
      <c r="G36" s="4">
        <v>118</v>
      </c>
      <c r="H36" s="4">
        <f t="shared" si="12"/>
        <v>590</v>
      </c>
      <c r="I36" s="43"/>
      <c r="J36" s="44">
        <f t="shared" si="6"/>
        <v>0</v>
      </c>
      <c r="K36" s="43"/>
      <c r="L36" s="44">
        <f t="shared" si="7"/>
        <v>0</v>
      </c>
      <c r="M36" s="43"/>
      <c r="N36" s="44">
        <f t="shared" si="8"/>
        <v>0</v>
      </c>
      <c r="O36" s="43"/>
      <c r="P36" s="44">
        <f t="shared" si="13"/>
        <v>0</v>
      </c>
      <c r="Q36" s="43"/>
      <c r="R36" s="44"/>
      <c r="S36" s="47"/>
      <c r="T36" s="48">
        <f t="shared" si="14"/>
        <v>0</v>
      </c>
      <c r="U36" s="47"/>
      <c r="V36" s="48">
        <f t="shared" si="15"/>
        <v>0</v>
      </c>
      <c r="W36" s="47"/>
      <c r="X36" s="48">
        <f t="shared" si="16"/>
        <v>0</v>
      </c>
      <c r="Y36" s="47"/>
      <c r="Z36" s="48">
        <f t="shared" si="17"/>
        <v>0</v>
      </c>
      <c r="AA36" s="47"/>
      <c r="AB36" s="55">
        <f t="shared" si="18"/>
        <v>0</v>
      </c>
      <c r="AC36" s="43"/>
      <c r="AD36" s="44">
        <f t="shared" si="9"/>
        <v>0</v>
      </c>
      <c r="AE36" s="43"/>
      <c r="AF36" s="44">
        <f t="shared" si="10"/>
        <v>0</v>
      </c>
    </row>
    <row r="37" spans="1:32" ht="14.4" customHeight="1" x14ac:dyDescent="0.3">
      <c r="A37" s="32">
        <v>30</v>
      </c>
      <c r="B37" s="9" t="s">
        <v>43</v>
      </c>
      <c r="C37" s="2" t="s">
        <v>66</v>
      </c>
      <c r="D37" s="9" t="s">
        <v>43</v>
      </c>
      <c r="E37" s="2" t="s">
        <v>44</v>
      </c>
      <c r="F37" s="2">
        <v>5</v>
      </c>
      <c r="G37" s="3">
        <v>2500</v>
      </c>
      <c r="H37" s="4">
        <f t="shared" si="12"/>
        <v>12500</v>
      </c>
      <c r="I37" s="43"/>
      <c r="J37" s="44">
        <f t="shared" si="6"/>
        <v>0</v>
      </c>
      <c r="K37" s="43"/>
      <c r="L37" s="44">
        <f t="shared" si="7"/>
        <v>0</v>
      </c>
      <c r="M37" s="43"/>
      <c r="N37" s="44">
        <f t="shared" si="8"/>
        <v>0</v>
      </c>
      <c r="O37" s="43"/>
      <c r="P37" s="44">
        <f t="shared" si="13"/>
        <v>0</v>
      </c>
      <c r="Q37" s="43"/>
      <c r="R37" s="44"/>
      <c r="S37" s="47"/>
      <c r="T37" s="48">
        <f t="shared" si="14"/>
        <v>0</v>
      </c>
      <c r="U37" s="47"/>
      <c r="V37" s="48">
        <f t="shared" si="15"/>
        <v>0</v>
      </c>
      <c r="W37" s="47"/>
      <c r="X37" s="48">
        <f t="shared" si="16"/>
        <v>0</v>
      </c>
      <c r="Y37" s="47"/>
      <c r="Z37" s="48">
        <f t="shared" si="17"/>
        <v>0</v>
      </c>
      <c r="AA37" s="47"/>
      <c r="AB37" s="55">
        <f t="shared" si="18"/>
        <v>0</v>
      </c>
      <c r="AC37" s="43"/>
      <c r="AD37" s="44">
        <f t="shared" si="9"/>
        <v>0</v>
      </c>
      <c r="AE37" s="43"/>
      <c r="AF37" s="44">
        <f t="shared" si="10"/>
        <v>0</v>
      </c>
    </row>
    <row r="38" spans="1:32" x14ac:dyDescent="0.3">
      <c r="A38" s="32">
        <v>31</v>
      </c>
      <c r="B38" s="9" t="s">
        <v>45</v>
      </c>
      <c r="C38" s="2" t="s">
        <v>66</v>
      </c>
      <c r="D38" s="9" t="s">
        <v>45</v>
      </c>
      <c r="E38" s="2" t="s">
        <v>7</v>
      </c>
      <c r="F38" s="2">
        <v>2</v>
      </c>
      <c r="G38" s="4">
        <v>86.9</v>
      </c>
      <c r="H38" s="4">
        <f t="shared" si="12"/>
        <v>173.8</v>
      </c>
      <c r="I38" s="43"/>
      <c r="J38" s="44">
        <f t="shared" si="6"/>
        <v>0</v>
      </c>
      <c r="K38" s="43"/>
      <c r="L38" s="44">
        <f t="shared" si="7"/>
        <v>0</v>
      </c>
      <c r="M38" s="43"/>
      <c r="N38" s="44">
        <f t="shared" si="8"/>
        <v>0</v>
      </c>
      <c r="O38" s="43"/>
      <c r="P38" s="44">
        <f t="shared" si="13"/>
        <v>0</v>
      </c>
      <c r="Q38" s="43"/>
      <c r="R38" s="44"/>
      <c r="S38" s="47"/>
      <c r="T38" s="48">
        <f t="shared" si="14"/>
        <v>0</v>
      </c>
      <c r="U38" s="47"/>
      <c r="V38" s="48">
        <f t="shared" si="15"/>
        <v>0</v>
      </c>
      <c r="W38" s="47"/>
      <c r="X38" s="48">
        <f t="shared" si="16"/>
        <v>0</v>
      </c>
      <c r="Y38" s="47"/>
      <c r="Z38" s="48">
        <f t="shared" si="17"/>
        <v>0</v>
      </c>
      <c r="AA38" s="47"/>
      <c r="AB38" s="55">
        <f t="shared" si="18"/>
        <v>0</v>
      </c>
      <c r="AC38" s="43"/>
      <c r="AD38" s="44">
        <f t="shared" si="9"/>
        <v>0</v>
      </c>
      <c r="AE38" s="43"/>
      <c r="AF38" s="44">
        <f t="shared" si="10"/>
        <v>0</v>
      </c>
    </row>
    <row r="39" spans="1:32" x14ac:dyDescent="0.3">
      <c r="A39" s="32">
        <v>32</v>
      </c>
      <c r="B39" s="9" t="s">
        <v>46</v>
      </c>
      <c r="C39" s="2" t="s">
        <v>66</v>
      </c>
      <c r="D39" s="9" t="s">
        <v>46</v>
      </c>
      <c r="E39" s="2" t="s">
        <v>7</v>
      </c>
      <c r="F39" s="2">
        <v>2</v>
      </c>
      <c r="G39" s="3">
        <v>2820</v>
      </c>
      <c r="H39" s="4">
        <f t="shared" si="12"/>
        <v>5640</v>
      </c>
      <c r="I39" s="43"/>
      <c r="J39" s="44">
        <f t="shared" si="6"/>
        <v>0</v>
      </c>
      <c r="K39" s="43"/>
      <c r="L39" s="44">
        <f t="shared" si="7"/>
        <v>0</v>
      </c>
      <c r="M39" s="43"/>
      <c r="N39" s="44">
        <f t="shared" si="8"/>
        <v>0</v>
      </c>
      <c r="O39" s="43"/>
      <c r="P39" s="44">
        <f t="shared" si="13"/>
        <v>0</v>
      </c>
      <c r="Q39" s="43"/>
      <c r="R39" s="44"/>
      <c r="S39" s="47"/>
      <c r="T39" s="48">
        <f t="shared" si="14"/>
        <v>0</v>
      </c>
      <c r="U39" s="47"/>
      <c r="V39" s="48">
        <f t="shared" si="15"/>
        <v>0</v>
      </c>
      <c r="W39" s="47"/>
      <c r="X39" s="48">
        <f t="shared" si="16"/>
        <v>0</v>
      </c>
      <c r="Y39" s="47"/>
      <c r="Z39" s="48">
        <f t="shared" si="17"/>
        <v>0</v>
      </c>
      <c r="AA39" s="47"/>
      <c r="AB39" s="55">
        <f t="shared" si="18"/>
        <v>0</v>
      </c>
      <c r="AC39" s="43"/>
      <c r="AD39" s="44">
        <f t="shared" si="9"/>
        <v>0</v>
      </c>
      <c r="AE39" s="43"/>
      <c r="AF39" s="44">
        <f t="shared" si="10"/>
        <v>0</v>
      </c>
    </row>
    <row r="40" spans="1:32" ht="10.8" customHeight="1" x14ac:dyDescent="0.3">
      <c r="A40" s="32">
        <v>33</v>
      </c>
      <c r="B40" s="15" t="s">
        <v>47</v>
      </c>
      <c r="C40" s="2" t="s">
        <v>66</v>
      </c>
      <c r="D40" s="15" t="s">
        <v>47</v>
      </c>
      <c r="E40" s="2" t="s">
        <v>13</v>
      </c>
      <c r="F40" s="2">
        <v>1</v>
      </c>
      <c r="G40" s="3">
        <v>24000</v>
      </c>
      <c r="H40" s="4">
        <f t="shared" si="12"/>
        <v>24000</v>
      </c>
      <c r="I40" s="43"/>
      <c r="J40" s="44">
        <f t="shared" si="6"/>
        <v>0</v>
      </c>
      <c r="K40" s="43"/>
      <c r="L40" s="44">
        <f t="shared" si="7"/>
        <v>0</v>
      </c>
      <c r="M40" s="43"/>
      <c r="N40" s="44">
        <f t="shared" si="8"/>
        <v>0</v>
      </c>
      <c r="O40" s="43"/>
      <c r="P40" s="44">
        <f t="shared" si="13"/>
        <v>0</v>
      </c>
      <c r="Q40" s="43"/>
      <c r="R40" s="44"/>
      <c r="S40" s="47"/>
      <c r="T40" s="48">
        <f t="shared" si="14"/>
        <v>0</v>
      </c>
      <c r="U40" s="47">
        <v>23900</v>
      </c>
      <c r="V40" s="48">
        <f t="shared" si="15"/>
        <v>23900</v>
      </c>
      <c r="W40" s="47"/>
      <c r="X40" s="48">
        <f t="shared" si="16"/>
        <v>0</v>
      </c>
      <c r="Y40" s="47"/>
      <c r="Z40" s="48">
        <f t="shared" si="17"/>
        <v>0</v>
      </c>
      <c r="AA40" s="47"/>
      <c r="AB40" s="55">
        <f t="shared" si="18"/>
        <v>0</v>
      </c>
      <c r="AC40" s="43"/>
      <c r="AD40" s="44">
        <f t="shared" si="9"/>
        <v>0</v>
      </c>
      <c r="AE40" s="43"/>
      <c r="AF40" s="44">
        <f t="shared" si="10"/>
        <v>0</v>
      </c>
    </row>
    <row r="41" spans="1:32" ht="47.4" customHeight="1" x14ac:dyDescent="0.3">
      <c r="A41" s="32">
        <v>34</v>
      </c>
      <c r="B41" s="15" t="s">
        <v>68</v>
      </c>
      <c r="C41" s="29" t="s">
        <v>66</v>
      </c>
      <c r="D41" s="15" t="s">
        <v>68</v>
      </c>
      <c r="E41" s="29" t="s">
        <v>34</v>
      </c>
      <c r="F41" s="2">
        <v>3</v>
      </c>
      <c r="G41" s="18">
        <v>1500</v>
      </c>
      <c r="H41" s="4">
        <f t="shared" si="12"/>
        <v>4500</v>
      </c>
      <c r="I41" s="43"/>
      <c r="J41" s="44">
        <f t="shared" si="6"/>
        <v>0</v>
      </c>
      <c r="K41" s="43"/>
      <c r="L41" s="44">
        <f t="shared" si="7"/>
        <v>0</v>
      </c>
      <c r="M41" s="43"/>
      <c r="N41" s="44">
        <f t="shared" si="8"/>
        <v>0</v>
      </c>
      <c r="O41" s="43"/>
      <c r="P41" s="44">
        <f t="shared" si="13"/>
        <v>0</v>
      </c>
      <c r="Q41" s="43"/>
      <c r="R41" s="44"/>
      <c r="S41" s="47"/>
      <c r="T41" s="48">
        <f t="shared" si="14"/>
        <v>0</v>
      </c>
      <c r="U41" s="47">
        <v>1450</v>
      </c>
      <c r="V41" s="48">
        <f t="shared" si="15"/>
        <v>4350</v>
      </c>
      <c r="W41" s="47"/>
      <c r="X41" s="48">
        <f t="shared" si="16"/>
        <v>0</v>
      </c>
      <c r="Y41" s="47"/>
      <c r="Z41" s="48">
        <f t="shared" si="17"/>
        <v>0</v>
      </c>
      <c r="AA41" s="47"/>
      <c r="AB41" s="55">
        <f t="shared" si="18"/>
        <v>0</v>
      </c>
      <c r="AC41" s="43"/>
      <c r="AD41" s="44">
        <f t="shared" si="9"/>
        <v>0</v>
      </c>
      <c r="AE41" s="43"/>
      <c r="AF41" s="44">
        <f t="shared" si="10"/>
        <v>0</v>
      </c>
    </row>
    <row r="42" spans="1:32" ht="39.6" x14ac:dyDescent="0.3">
      <c r="A42" s="32">
        <v>35</v>
      </c>
      <c r="B42" s="15" t="s">
        <v>69</v>
      </c>
      <c r="C42" s="29" t="s">
        <v>66</v>
      </c>
      <c r="D42" s="15" t="s">
        <v>69</v>
      </c>
      <c r="E42" s="29" t="s">
        <v>34</v>
      </c>
      <c r="F42" s="2">
        <v>1000</v>
      </c>
      <c r="G42" s="18">
        <v>1044</v>
      </c>
      <c r="H42" s="4">
        <f t="shared" si="12"/>
        <v>1044000</v>
      </c>
      <c r="I42" s="43"/>
      <c r="J42" s="44">
        <f t="shared" si="6"/>
        <v>0</v>
      </c>
      <c r="K42" s="43"/>
      <c r="L42" s="44">
        <f t="shared" si="7"/>
        <v>0</v>
      </c>
      <c r="M42" s="43"/>
      <c r="N42" s="44">
        <f t="shared" si="8"/>
        <v>0</v>
      </c>
      <c r="O42" s="43">
        <v>900</v>
      </c>
      <c r="P42" s="44">
        <f t="shared" si="13"/>
        <v>900000</v>
      </c>
      <c r="Q42" s="43"/>
      <c r="R42" s="44"/>
      <c r="S42" s="47"/>
      <c r="T42" s="48">
        <f t="shared" si="14"/>
        <v>0</v>
      </c>
      <c r="U42" s="47"/>
      <c r="V42" s="48">
        <f t="shared" si="15"/>
        <v>0</v>
      </c>
      <c r="W42" s="51">
        <v>800</v>
      </c>
      <c r="X42" s="52">
        <f t="shared" si="16"/>
        <v>800000</v>
      </c>
      <c r="Y42" s="47"/>
      <c r="Z42" s="48">
        <f t="shared" si="17"/>
        <v>0</v>
      </c>
      <c r="AA42" s="47"/>
      <c r="AB42" s="55">
        <f t="shared" si="18"/>
        <v>0</v>
      </c>
      <c r="AC42" s="43"/>
      <c r="AD42" s="44">
        <f t="shared" si="9"/>
        <v>0</v>
      </c>
      <c r="AE42" s="43"/>
      <c r="AF42" s="44">
        <f t="shared" si="10"/>
        <v>0</v>
      </c>
    </row>
    <row r="43" spans="1:32" ht="33" customHeight="1" x14ac:dyDescent="0.3">
      <c r="A43" s="32">
        <v>36</v>
      </c>
      <c r="B43" s="16" t="s">
        <v>70</v>
      </c>
      <c r="C43" s="17" t="s">
        <v>66</v>
      </c>
      <c r="D43" s="16" t="s">
        <v>70</v>
      </c>
      <c r="E43" s="17" t="s">
        <v>34</v>
      </c>
      <c r="F43" s="2">
        <v>240</v>
      </c>
      <c r="G43" s="18">
        <v>2700</v>
      </c>
      <c r="H43" s="4">
        <f t="shared" si="12"/>
        <v>648000</v>
      </c>
      <c r="I43" s="43"/>
      <c r="J43" s="44">
        <f t="shared" si="6"/>
        <v>0</v>
      </c>
      <c r="K43" s="43"/>
      <c r="L43" s="44">
        <f t="shared" si="7"/>
        <v>0</v>
      </c>
      <c r="M43" s="43"/>
      <c r="N43" s="44">
        <f t="shared" si="8"/>
        <v>0</v>
      </c>
      <c r="O43" s="43"/>
      <c r="P43" s="44">
        <f t="shared" si="13"/>
        <v>0</v>
      </c>
      <c r="Q43" s="43"/>
      <c r="R43" s="44"/>
      <c r="S43" s="47"/>
      <c r="T43" s="48">
        <f t="shared" si="14"/>
        <v>0</v>
      </c>
      <c r="U43" s="47"/>
      <c r="V43" s="48">
        <f t="shared" si="15"/>
        <v>0</v>
      </c>
      <c r="W43" s="47"/>
      <c r="X43" s="48">
        <f t="shared" si="16"/>
        <v>0</v>
      </c>
      <c r="Y43" s="47"/>
      <c r="Z43" s="48">
        <f t="shared" si="17"/>
        <v>0</v>
      </c>
      <c r="AA43" s="47"/>
      <c r="AB43" s="55">
        <f t="shared" si="18"/>
        <v>0</v>
      </c>
      <c r="AC43" s="43"/>
      <c r="AD43" s="44">
        <f t="shared" si="9"/>
        <v>0</v>
      </c>
      <c r="AE43" s="43"/>
      <c r="AF43" s="44">
        <f t="shared" si="10"/>
        <v>0</v>
      </c>
    </row>
    <row r="44" spans="1:32" ht="33" customHeight="1" x14ac:dyDescent="0.3">
      <c r="A44" s="32">
        <v>37</v>
      </c>
      <c r="B44" s="16" t="s">
        <v>48</v>
      </c>
      <c r="C44" s="17" t="s">
        <v>66</v>
      </c>
      <c r="D44" s="16" t="s">
        <v>48</v>
      </c>
      <c r="E44" s="17" t="s">
        <v>7</v>
      </c>
      <c r="F44" s="2">
        <v>3</v>
      </c>
      <c r="G44" s="18">
        <v>23000</v>
      </c>
      <c r="H44" s="4">
        <f t="shared" si="12"/>
        <v>69000</v>
      </c>
      <c r="I44" s="43"/>
      <c r="J44" s="44">
        <f t="shared" si="6"/>
        <v>0</v>
      </c>
      <c r="K44" s="43"/>
      <c r="L44" s="44">
        <f t="shared" si="7"/>
        <v>0</v>
      </c>
      <c r="M44" s="43"/>
      <c r="N44" s="44">
        <f t="shared" si="8"/>
        <v>0</v>
      </c>
      <c r="O44" s="43"/>
      <c r="P44" s="44">
        <f t="shared" si="13"/>
        <v>0</v>
      </c>
      <c r="Q44" s="43"/>
      <c r="R44" s="44"/>
      <c r="S44" s="47"/>
      <c r="T44" s="48">
        <f t="shared" si="14"/>
        <v>0</v>
      </c>
      <c r="U44" s="47"/>
      <c r="V44" s="48">
        <f t="shared" si="15"/>
        <v>0</v>
      </c>
      <c r="W44" s="47"/>
      <c r="X44" s="48">
        <f t="shared" si="16"/>
        <v>0</v>
      </c>
      <c r="Y44" s="47"/>
      <c r="Z44" s="48">
        <f t="shared" si="17"/>
        <v>0</v>
      </c>
      <c r="AA44" s="47"/>
      <c r="AB44" s="55">
        <f t="shared" si="18"/>
        <v>0</v>
      </c>
      <c r="AC44" s="43"/>
      <c r="AD44" s="44">
        <f t="shared" si="9"/>
        <v>0</v>
      </c>
      <c r="AE44" s="43"/>
      <c r="AF44" s="44">
        <f t="shared" si="10"/>
        <v>0</v>
      </c>
    </row>
    <row r="45" spans="1:32" ht="33" customHeight="1" x14ac:dyDescent="0.3">
      <c r="A45" s="32">
        <v>38</v>
      </c>
      <c r="B45" s="16" t="s">
        <v>63</v>
      </c>
      <c r="C45" s="17" t="s">
        <v>66</v>
      </c>
      <c r="D45" s="16" t="s">
        <v>63</v>
      </c>
      <c r="E45" s="17" t="s">
        <v>34</v>
      </c>
      <c r="F45" s="2">
        <v>1</v>
      </c>
      <c r="G45" s="18">
        <v>107993</v>
      </c>
      <c r="H45" s="4">
        <f t="shared" si="12"/>
        <v>107993</v>
      </c>
      <c r="I45" s="43"/>
      <c r="J45" s="44">
        <f t="shared" si="6"/>
        <v>0</v>
      </c>
      <c r="K45" s="43"/>
      <c r="L45" s="44">
        <f t="shared" si="7"/>
        <v>0</v>
      </c>
      <c r="M45" s="43"/>
      <c r="N45" s="44">
        <f t="shared" si="8"/>
        <v>0</v>
      </c>
      <c r="O45" s="43"/>
      <c r="P45" s="44">
        <f t="shared" si="13"/>
        <v>0</v>
      </c>
      <c r="Q45" s="43"/>
      <c r="R45" s="44"/>
      <c r="S45" s="47"/>
      <c r="T45" s="48">
        <f t="shared" si="14"/>
        <v>0</v>
      </c>
      <c r="U45" s="47"/>
      <c r="V45" s="48">
        <f t="shared" si="15"/>
        <v>0</v>
      </c>
      <c r="W45" s="47"/>
      <c r="X45" s="48">
        <f t="shared" si="16"/>
        <v>0</v>
      </c>
      <c r="Y45" s="47"/>
      <c r="Z45" s="48">
        <f t="shared" si="17"/>
        <v>0</v>
      </c>
      <c r="AA45" s="47"/>
      <c r="AB45" s="55">
        <f t="shared" si="18"/>
        <v>0</v>
      </c>
      <c r="AC45" s="43">
        <v>107993</v>
      </c>
      <c r="AD45" s="44">
        <f t="shared" si="9"/>
        <v>107993</v>
      </c>
      <c r="AE45" s="53">
        <v>98175</v>
      </c>
      <c r="AF45" s="54">
        <f t="shared" si="10"/>
        <v>98175</v>
      </c>
    </row>
    <row r="46" spans="1:32" ht="18.600000000000001" customHeight="1" x14ac:dyDescent="0.3">
      <c r="A46" s="32">
        <v>39</v>
      </c>
      <c r="B46" s="9" t="s">
        <v>71</v>
      </c>
      <c r="C46" s="2" t="s">
        <v>66</v>
      </c>
      <c r="D46" s="9" t="s">
        <v>71</v>
      </c>
      <c r="E46" s="2" t="s">
        <v>34</v>
      </c>
      <c r="F46" s="30">
        <v>20000</v>
      </c>
      <c r="G46" s="19">
        <v>61.25</v>
      </c>
      <c r="H46" s="4">
        <f t="shared" si="12"/>
        <v>1225000</v>
      </c>
      <c r="I46" s="43"/>
      <c r="J46" s="44">
        <f t="shared" si="6"/>
        <v>0</v>
      </c>
      <c r="K46" s="43"/>
      <c r="L46" s="44">
        <f t="shared" si="7"/>
        <v>0</v>
      </c>
      <c r="M46" s="43"/>
      <c r="N46" s="44">
        <f t="shared" si="8"/>
        <v>0</v>
      </c>
      <c r="O46" s="43">
        <v>61.2</v>
      </c>
      <c r="P46" s="44">
        <f t="shared" si="13"/>
        <v>1224000</v>
      </c>
      <c r="Q46" s="43">
        <v>61</v>
      </c>
      <c r="R46" s="44">
        <f>Q46*F46</f>
        <v>1220000</v>
      </c>
      <c r="S46" s="51">
        <v>60</v>
      </c>
      <c r="T46" s="52">
        <f t="shared" si="14"/>
        <v>1200000</v>
      </c>
      <c r="U46" s="47">
        <v>61</v>
      </c>
      <c r="V46" s="48">
        <f t="shared" si="15"/>
        <v>1220000</v>
      </c>
      <c r="W46" s="47">
        <v>61</v>
      </c>
      <c r="X46" s="48">
        <f t="shared" si="16"/>
        <v>1220000</v>
      </c>
      <c r="Y46" s="47"/>
      <c r="Z46" s="48">
        <f t="shared" si="17"/>
        <v>0</v>
      </c>
      <c r="AA46" s="47"/>
      <c r="AB46" s="55">
        <f t="shared" si="18"/>
        <v>0</v>
      </c>
      <c r="AC46" s="43"/>
      <c r="AD46" s="44">
        <f t="shared" si="9"/>
        <v>0</v>
      </c>
      <c r="AE46" s="43"/>
      <c r="AF46" s="44">
        <f t="shared" si="10"/>
        <v>0</v>
      </c>
    </row>
    <row r="47" spans="1:32" ht="26.4" x14ac:dyDescent="0.3">
      <c r="A47" s="32">
        <v>40</v>
      </c>
      <c r="B47" s="9" t="s">
        <v>49</v>
      </c>
      <c r="C47" s="2" t="s">
        <v>66</v>
      </c>
      <c r="D47" s="9" t="s">
        <v>49</v>
      </c>
      <c r="E47" s="2" t="s">
        <v>34</v>
      </c>
      <c r="F47" s="2">
        <v>7000</v>
      </c>
      <c r="G47" s="19">
        <v>106.67</v>
      </c>
      <c r="H47" s="4">
        <f t="shared" si="12"/>
        <v>746690</v>
      </c>
      <c r="I47" s="43"/>
      <c r="J47" s="44">
        <f t="shared" si="6"/>
        <v>0</v>
      </c>
      <c r="K47" s="43">
        <v>106.67</v>
      </c>
      <c r="L47" s="44">
        <f t="shared" si="7"/>
        <v>746690</v>
      </c>
      <c r="M47" s="53">
        <v>106.66</v>
      </c>
      <c r="N47" s="54">
        <f t="shared" si="8"/>
        <v>746620</v>
      </c>
      <c r="O47" s="43"/>
      <c r="P47" s="44">
        <f t="shared" si="13"/>
        <v>0</v>
      </c>
      <c r="Q47" s="43"/>
      <c r="R47" s="44"/>
      <c r="S47" s="47"/>
      <c r="T47" s="48">
        <f t="shared" si="14"/>
        <v>0</v>
      </c>
      <c r="U47" s="47"/>
      <c r="V47" s="48">
        <f t="shared" si="15"/>
        <v>0</v>
      </c>
      <c r="W47" s="47"/>
      <c r="X47" s="48">
        <f t="shared" si="16"/>
        <v>0</v>
      </c>
      <c r="Y47" s="47"/>
      <c r="Z47" s="48">
        <f t="shared" si="17"/>
        <v>0</v>
      </c>
      <c r="AA47" s="47"/>
      <c r="AB47" s="55">
        <f t="shared" si="18"/>
        <v>0</v>
      </c>
      <c r="AC47" s="43"/>
      <c r="AD47" s="44">
        <f t="shared" si="9"/>
        <v>0</v>
      </c>
      <c r="AE47" s="43"/>
      <c r="AF47" s="44">
        <f t="shared" si="10"/>
        <v>0</v>
      </c>
    </row>
    <row r="48" spans="1:32" x14ac:dyDescent="0.3">
      <c r="A48" s="32">
        <v>41</v>
      </c>
      <c r="B48" s="9" t="s">
        <v>50</v>
      </c>
      <c r="C48" s="2" t="s">
        <v>66</v>
      </c>
      <c r="D48" s="9" t="s">
        <v>50</v>
      </c>
      <c r="E48" s="2" t="s">
        <v>13</v>
      </c>
      <c r="F48" s="2">
        <v>100</v>
      </c>
      <c r="G48" s="18">
        <v>2800</v>
      </c>
      <c r="H48" s="4">
        <f t="shared" si="12"/>
        <v>280000</v>
      </c>
      <c r="I48" s="43"/>
      <c r="J48" s="44">
        <f t="shared" si="6"/>
        <v>0</v>
      </c>
      <c r="K48" s="43"/>
      <c r="L48" s="44">
        <f t="shared" si="7"/>
        <v>0</v>
      </c>
      <c r="M48" s="43"/>
      <c r="N48" s="44">
        <f t="shared" si="8"/>
        <v>0</v>
      </c>
      <c r="O48" s="43"/>
      <c r="P48" s="44">
        <f t="shared" si="13"/>
        <v>0</v>
      </c>
      <c r="Q48" s="43"/>
      <c r="R48" s="44"/>
      <c r="S48" s="47"/>
      <c r="T48" s="48">
        <f t="shared" si="14"/>
        <v>0</v>
      </c>
      <c r="U48" s="47"/>
      <c r="V48" s="48">
        <f t="shared" si="15"/>
        <v>0</v>
      </c>
      <c r="W48" s="47"/>
      <c r="X48" s="48">
        <f t="shared" si="16"/>
        <v>0</v>
      </c>
      <c r="Y48" s="47"/>
      <c r="Z48" s="48">
        <f t="shared" si="17"/>
        <v>0</v>
      </c>
      <c r="AA48" s="47"/>
      <c r="AB48" s="55">
        <f t="shared" si="18"/>
        <v>0</v>
      </c>
      <c r="AC48" s="43"/>
      <c r="AD48" s="44">
        <f t="shared" si="9"/>
        <v>0</v>
      </c>
      <c r="AE48" s="43"/>
      <c r="AF48" s="44">
        <f t="shared" si="10"/>
        <v>0</v>
      </c>
    </row>
    <row r="49" spans="1:32" x14ac:dyDescent="0.3">
      <c r="A49" s="32">
        <v>42</v>
      </c>
      <c r="B49" s="20" t="s">
        <v>51</v>
      </c>
      <c r="C49" s="2" t="s">
        <v>66</v>
      </c>
      <c r="D49" s="20" t="s">
        <v>51</v>
      </c>
      <c r="E49" s="21" t="s">
        <v>13</v>
      </c>
      <c r="F49" s="2">
        <v>400</v>
      </c>
      <c r="G49" s="18">
        <v>272</v>
      </c>
      <c r="H49" s="4">
        <f t="shared" si="12"/>
        <v>108800</v>
      </c>
      <c r="I49" s="43"/>
      <c r="J49" s="44">
        <f t="shared" si="6"/>
        <v>0</v>
      </c>
      <c r="K49" s="43"/>
      <c r="L49" s="44">
        <f t="shared" si="7"/>
        <v>0</v>
      </c>
      <c r="M49" s="43"/>
      <c r="N49" s="44">
        <f t="shared" si="8"/>
        <v>0</v>
      </c>
      <c r="O49" s="43"/>
      <c r="P49" s="44">
        <f t="shared" si="13"/>
        <v>0</v>
      </c>
      <c r="Q49" s="43"/>
      <c r="R49" s="44"/>
      <c r="S49" s="47"/>
      <c r="T49" s="48">
        <f t="shared" si="14"/>
        <v>0</v>
      </c>
      <c r="U49" s="47">
        <v>265</v>
      </c>
      <c r="V49" s="48">
        <f t="shared" si="15"/>
        <v>106000</v>
      </c>
      <c r="W49" s="47"/>
      <c r="X49" s="48">
        <f t="shared" si="16"/>
        <v>0</v>
      </c>
      <c r="Y49" s="47"/>
      <c r="Z49" s="48">
        <f t="shared" si="17"/>
        <v>0</v>
      </c>
      <c r="AA49" s="47"/>
      <c r="AB49" s="55">
        <f t="shared" si="18"/>
        <v>0</v>
      </c>
      <c r="AC49" s="43"/>
      <c r="AD49" s="44">
        <f t="shared" si="9"/>
        <v>0</v>
      </c>
      <c r="AE49" s="43"/>
      <c r="AF49" s="44">
        <f t="shared" si="10"/>
        <v>0</v>
      </c>
    </row>
    <row r="50" spans="1:32" ht="24.6" customHeight="1" x14ac:dyDescent="0.3">
      <c r="A50" s="32">
        <v>43</v>
      </c>
      <c r="B50" s="20" t="s">
        <v>52</v>
      </c>
      <c r="C50" s="2" t="s">
        <v>66</v>
      </c>
      <c r="D50" s="20" t="s">
        <v>52</v>
      </c>
      <c r="E50" s="21" t="s">
        <v>34</v>
      </c>
      <c r="F50" s="2">
        <v>50</v>
      </c>
      <c r="G50" s="18">
        <v>3400</v>
      </c>
      <c r="H50" s="4">
        <f t="shared" si="12"/>
        <v>170000</v>
      </c>
      <c r="I50" s="43"/>
      <c r="J50" s="44">
        <f t="shared" si="6"/>
        <v>0</v>
      </c>
      <c r="K50" s="43"/>
      <c r="L50" s="44">
        <f t="shared" si="7"/>
        <v>0</v>
      </c>
      <c r="M50" s="43"/>
      <c r="N50" s="44">
        <f t="shared" si="8"/>
        <v>0</v>
      </c>
      <c r="O50" s="43"/>
      <c r="P50" s="44">
        <f t="shared" si="13"/>
        <v>0</v>
      </c>
      <c r="Q50" s="43"/>
      <c r="R50" s="44"/>
      <c r="S50" s="47"/>
      <c r="T50" s="48">
        <f t="shared" si="14"/>
        <v>0</v>
      </c>
      <c r="U50" s="47">
        <v>3350</v>
      </c>
      <c r="V50" s="48">
        <f t="shared" si="15"/>
        <v>167500</v>
      </c>
      <c r="W50" s="47"/>
      <c r="X50" s="48">
        <f t="shared" si="16"/>
        <v>0</v>
      </c>
      <c r="Y50" s="51">
        <v>1850</v>
      </c>
      <c r="Z50" s="52">
        <f t="shared" si="17"/>
        <v>92500</v>
      </c>
      <c r="AA50" s="47">
        <v>2000</v>
      </c>
      <c r="AB50" s="55">
        <f t="shared" si="18"/>
        <v>100000</v>
      </c>
      <c r="AC50" s="43"/>
      <c r="AD50" s="44">
        <f t="shared" si="9"/>
        <v>0</v>
      </c>
      <c r="AE50" s="43"/>
      <c r="AF50" s="44">
        <f t="shared" si="10"/>
        <v>0</v>
      </c>
    </row>
    <row r="51" spans="1:32" ht="24.6" customHeight="1" x14ac:dyDescent="0.3">
      <c r="A51" s="32">
        <v>44</v>
      </c>
      <c r="B51" s="20" t="s">
        <v>53</v>
      </c>
      <c r="C51" s="2" t="s">
        <v>66</v>
      </c>
      <c r="D51" s="20" t="s">
        <v>53</v>
      </c>
      <c r="E51" s="21" t="s">
        <v>34</v>
      </c>
      <c r="F51" s="2">
        <v>10</v>
      </c>
      <c r="G51" s="18">
        <v>5200</v>
      </c>
      <c r="H51" s="4">
        <f t="shared" si="12"/>
        <v>52000</v>
      </c>
      <c r="I51" s="43"/>
      <c r="J51" s="44">
        <f t="shared" si="6"/>
        <v>0</v>
      </c>
      <c r="K51" s="43"/>
      <c r="L51" s="44">
        <f t="shared" si="7"/>
        <v>0</v>
      </c>
      <c r="M51" s="43"/>
      <c r="N51" s="44">
        <f t="shared" si="8"/>
        <v>0</v>
      </c>
      <c r="O51" s="43"/>
      <c r="P51" s="44">
        <f t="shared" si="13"/>
        <v>0</v>
      </c>
      <c r="Q51" s="43"/>
      <c r="R51" s="44"/>
      <c r="S51" s="47"/>
      <c r="T51" s="48">
        <f t="shared" si="14"/>
        <v>0</v>
      </c>
      <c r="U51" s="47"/>
      <c r="V51" s="48">
        <f t="shared" si="15"/>
        <v>0</v>
      </c>
      <c r="W51" s="47"/>
      <c r="X51" s="48">
        <f t="shared" si="16"/>
        <v>0</v>
      </c>
      <c r="Y51" s="51">
        <v>3200</v>
      </c>
      <c r="Z51" s="52">
        <f t="shared" si="17"/>
        <v>32000</v>
      </c>
      <c r="AA51" s="47">
        <v>3500</v>
      </c>
      <c r="AB51" s="55">
        <f t="shared" si="18"/>
        <v>35000</v>
      </c>
      <c r="AC51" s="43"/>
      <c r="AD51" s="44">
        <f t="shared" si="9"/>
        <v>0</v>
      </c>
      <c r="AE51" s="43"/>
      <c r="AF51" s="44">
        <f t="shared" si="10"/>
        <v>0</v>
      </c>
    </row>
    <row r="52" spans="1:32" ht="24.6" customHeight="1" x14ac:dyDescent="0.3">
      <c r="A52" s="32">
        <v>45</v>
      </c>
      <c r="B52" s="20" t="s">
        <v>54</v>
      </c>
      <c r="C52" s="2" t="s">
        <v>66</v>
      </c>
      <c r="D52" s="20" t="s">
        <v>54</v>
      </c>
      <c r="E52" s="21" t="s">
        <v>34</v>
      </c>
      <c r="F52" s="2">
        <v>30</v>
      </c>
      <c r="G52" s="18">
        <v>3960</v>
      </c>
      <c r="H52" s="4">
        <f t="shared" si="12"/>
        <v>118800</v>
      </c>
      <c r="I52" s="43"/>
      <c r="J52" s="44">
        <f t="shared" si="6"/>
        <v>0</v>
      </c>
      <c r="K52" s="43"/>
      <c r="L52" s="44">
        <f t="shared" si="7"/>
        <v>0</v>
      </c>
      <c r="M52" s="43"/>
      <c r="N52" s="44">
        <f t="shared" si="8"/>
        <v>0</v>
      </c>
      <c r="O52" s="43"/>
      <c r="P52" s="44">
        <f t="shared" si="13"/>
        <v>0</v>
      </c>
      <c r="Q52" s="43"/>
      <c r="R52" s="44"/>
      <c r="S52" s="47"/>
      <c r="T52" s="48">
        <f t="shared" si="14"/>
        <v>0</v>
      </c>
      <c r="U52" s="47">
        <v>3900</v>
      </c>
      <c r="V52" s="48">
        <f t="shared" si="15"/>
        <v>117000</v>
      </c>
      <c r="W52" s="47"/>
      <c r="X52" s="48">
        <f t="shared" si="16"/>
        <v>0</v>
      </c>
      <c r="Y52" s="51">
        <v>1850</v>
      </c>
      <c r="Z52" s="52">
        <f t="shared" si="17"/>
        <v>55500</v>
      </c>
      <c r="AA52" s="47">
        <v>2000</v>
      </c>
      <c r="AB52" s="55">
        <f t="shared" si="18"/>
        <v>60000</v>
      </c>
      <c r="AC52" s="43"/>
      <c r="AD52" s="44">
        <f t="shared" si="9"/>
        <v>0</v>
      </c>
      <c r="AE52" s="43"/>
      <c r="AF52" s="44">
        <f t="shared" si="10"/>
        <v>0</v>
      </c>
    </row>
    <row r="53" spans="1:32" ht="24.6" customHeight="1" x14ac:dyDescent="0.3">
      <c r="A53" s="32">
        <v>46</v>
      </c>
      <c r="B53" s="20" t="s">
        <v>55</v>
      </c>
      <c r="C53" s="2" t="s">
        <v>66</v>
      </c>
      <c r="D53" s="20" t="s">
        <v>55</v>
      </c>
      <c r="E53" s="21" t="s">
        <v>34</v>
      </c>
      <c r="F53" s="2">
        <v>30</v>
      </c>
      <c r="G53" s="18">
        <v>3960</v>
      </c>
      <c r="H53" s="4">
        <f t="shared" si="12"/>
        <v>118800</v>
      </c>
      <c r="I53" s="43"/>
      <c r="J53" s="44">
        <f t="shared" si="6"/>
        <v>0</v>
      </c>
      <c r="K53" s="43"/>
      <c r="L53" s="44">
        <f t="shared" si="7"/>
        <v>0</v>
      </c>
      <c r="M53" s="43"/>
      <c r="N53" s="44">
        <f t="shared" si="8"/>
        <v>0</v>
      </c>
      <c r="O53" s="43"/>
      <c r="P53" s="44">
        <f t="shared" si="13"/>
        <v>0</v>
      </c>
      <c r="Q53" s="43"/>
      <c r="R53" s="44"/>
      <c r="S53" s="47"/>
      <c r="T53" s="48">
        <f t="shared" si="14"/>
        <v>0</v>
      </c>
      <c r="U53" s="47">
        <v>3900</v>
      </c>
      <c r="V53" s="48">
        <f t="shared" si="15"/>
        <v>117000</v>
      </c>
      <c r="W53" s="47"/>
      <c r="X53" s="48">
        <f t="shared" si="16"/>
        <v>0</v>
      </c>
      <c r="Y53" s="51">
        <v>1850</v>
      </c>
      <c r="Z53" s="52">
        <f t="shared" si="17"/>
        <v>55500</v>
      </c>
      <c r="AA53" s="47">
        <v>2000</v>
      </c>
      <c r="AB53" s="55">
        <f t="shared" si="18"/>
        <v>60000</v>
      </c>
      <c r="AC53" s="43"/>
      <c r="AD53" s="44">
        <f t="shared" si="9"/>
        <v>0</v>
      </c>
      <c r="AE53" s="43"/>
      <c r="AF53" s="44">
        <f t="shared" si="10"/>
        <v>0</v>
      </c>
    </row>
    <row r="54" spans="1:32" ht="43.8" customHeight="1" x14ac:dyDescent="0.3">
      <c r="A54" s="32">
        <v>47</v>
      </c>
      <c r="B54" s="9" t="s">
        <v>72</v>
      </c>
      <c r="C54" s="2" t="s">
        <v>66</v>
      </c>
      <c r="D54" s="9" t="s">
        <v>72</v>
      </c>
      <c r="E54" s="2" t="s">
        <v>7</v>
      </c>
      <c r="F54" s="2">
        <v>280</v>
      </c>
      <c r="G54" s="19">
        <v>43.07</v>
      </c>
      <c r="H54" s="4">
        <f t="shared" si="12"/>
        <v>12059.6</v>
      </c>
      <c r="I54" s="43"/>
      <c r="J54" s="44">
        <f t="shared" si="6"/>
        <v>0</v>
      </c>
      <c r="K54" s="43"/>
      <c r="L54" s="44">
        <f t="shared" si="7"/>
        <v>0</v>
      </c>
      <c r="M54" s="43"/>
      <c r="N54" s="44">
        <f t="shared" si="8"/>
        <v>0</v>
      </c>
      <c r="O54" s="43"/>
      <c r="P54" s="44">
        <f t="shared" si="13"/>
        <v>0</v>
      </c>
      <c r="Q54" s="43"/>
      <c r="R54" s="44"/>
      <c r="S54" s="47"/>
      <c r="T54" s="48">
        <f t="shared" si="14"/>
        <v>0</v>
      </c>
      <c r="U54" s="47"/>
      <c r="V54" s="48">
        <f t="shared" si="15"/>
        <v>0</v>
      </c>
      <c r="W54" s="47"/>
      <c r="X54" s="48">
        <f t="shared" si="16"/>
        <v>0</v>
      </c>
      <c r="Y54" s="47"/>
      <c r="Z54" s="48">
        <f t="shared" si="17"/>
        <v>0</v>
      </c>
      <c r="AA54" s="47"/>
      <c r="AB54" s="55">
        <f t="shared" si="18"/>
        <v>0</v>
      </c>
      <c r="AC54" s="43"/>
      <c r="AD54" s="44">
        <f t="shared" si="9"/>
        <v>0</v>
      </c>
      <c r="AE54" s="43"/>
      <c r="AF54" s="44">
        <f t="shared" si="10"/>
        <v>0</v>
      </c>
    </row>
    <row r="55" spans="1:32" ht="39.6" x14ac:dyDescent="0.3">
      <c r="A55" s="32">
        <v>48</v>
      </c>
      <c r="B55" s="9" t="s">
        <v>56</v>
      </c>
      <c r="C55" s="2" t="s">
        <v>66</v>
      </c>
      <c r="D55" s="9" t="s">
        <v>56</v>
      </c>
      <c r="E55" s="2" t="s">
        <v>34</v>
      </c>
      <c r="F55" s="2">
        <v>200</v>
      </c>
      <c r="G55" s="19">
        <v>2072.54</v>
      </c>
      <c r="H55" s="4">
        <f t="shared" si="12"/>
        <v>414508</v>
      </c>
      <c r="I55" s="43"/>
      <c r="J55" s="44">
        <f t="shared" si="6"/>
        <v>0</v>
      </c>
      <c r="K55" s="43"/>
      <c r="L55" s="44">
        <f t="shared" si="7"/>
        <v>0</v>
      </c>
      <c r="M55" s="43"/>
      <c r="N55" s="44">
        <f t="shared" si="8"/>
        <v>0</v>
      </c>
      <c r="O55" s="43"/>
      <c r="P55" s="44">
        <f t="shared" si="13"/>
        <v>0</v>
      </c>
      <c r="Q55" s="43"/>
      <c r="R55" s="44"/>
      <c r="S55" s="47"/>
      <c r="T55" s="48">
        <f t="shared" si="14"/>
        <v>0</v>
      </c>
      <c r="U55" s="47"/>
      <c r="V55" s="48">
        <f t="shared" si="15"/>
        <v>0</v>
      </c>
      <c r="W55" s="47"/>
      <c r="X55" s="48">
        <f t="shared" si="16"/>
        <v>0</v>
      </c>
      <c r="Y55" s="47"/>
      <c r="Z55" s="48">
        <f t="shared" si="17"/>
        <v>0</v>
      </c>
      <c r="AA55" s="47"/>
      <c r="AB55" s="55">
        <f t="shared" si="18"/>
        <v>0</v>
      </c>
      <c r="AC55" s="43"/>
      <c r="AD55" s="44">
        <f t="shared" si="9"/>
        <v>0</v>
      </c>
      <c r="AE55" s="43"/>
      <c r="AF55" s="44">
        <f t="shared" si="10"/>
        <v>0</v>
      </c>
    </row>
    <row r="56" spans="1:32" ht="26.4" x14ac:dyDescent="0.3">
      <c r="A56" s="32">
        <v>49</v>
      </c>
      <c r="B56" s="9" t="s">
        <v>57</v>
      </c>
      <c r="C56" s="2" t="s">
        <v>66</v>
      </c>
      <c r="D56" s="9" t="s">
        <v>57</v>
      </c>
      <c r="E56" s="2" t="s">
        <v>34</v>
      </c>
      <c r="F56" s="2">
        <v>17000</v>
      </c>
      <c r="G56" s="18">
        <v>50</v>
      </c>
      <c r="H56" s="4">
        <f t="shared" si="12"/>
        <v>850000</v>
      </c>
      <c r="I56" s="53">
        <v>25</v>
      </c>
      <c r="J56" s="54">
        <f t="shared" si="6"/>
        <v>425000</v>
      </c>
      <c r="K56" s="43"/>
      <c r="L56" s="44">
        <f t="shared" si="7"/>
        <v>0</v>
      </c>
      <c r="M56" s="43"/>
      <c r="N56" s="44">
        <f t="shared" si="8"/>
        <v>0</v>
      </c>
      <c r="O56" s="43">
        <v>40</v>
      </c>
      <c r="P56" s="44">
        <f t="shared" si="13"/>
        <v>680000</v>
      </c>
      <c r="Q56" s="43"/>
      <c r="R56" s="44"/>
      <c r="S56" s="47"/>
      <c r="T56" s="48">
        <f t="shared" si="14"/>
        <v>0</v>
      </c>
      <c r="U56" s="47">
        <v>43</v>
      </c>
      <c r="V56" s="48">
        <f t="shared" si="15"/>
        <v>731000</v>
      </c>
      <c r="W56" s="47">
        <v>32</v>
      </c>
      <c r="X56" s="48">
        <f t="shared" si="16"/>
        <v>544000</v>
      </c>
      <c r="Y56" s="47"/>
      <c r="Z56" s="48">
        <f t="shared" si="17"/>
        <v>0</v>
      </c>
      <c r="AA56" s="47"/>
      <c r="AB56" s="55">
        <f t="shared" si="18"/>
        <v>0</v>
      </c>
      <c r="AC56" s="43"/>
      <c r="AD56" s="44">
        <f t="shared" si="9"/>
        <v>0</v>
      </c>
      <c r="AE56" s="43"/>
      <c r="AF56" s="44">
        <f t="shared" si="10"/>
        <v>0</v>
      </c>
    </row>
    <row r="57" spans="1:32" ht="38.4" customHeight="1" x14ac:dyDescent="0.3">
      <c r="A57" s="32">
        <v>50</v>
      </c>
      <c r="B57" s="9" t="s">
        <v>79</v>
      </c>
      <c r="C57" s="2" t="s">
        <v>66</v>
      </c>
      <c r="D57" s="9" t="s">
        <v>79</v>
      </c>
      <c r="E57" s="2" t="s">
        <v>58</v>
      </c>
      <c r="F57" s="2">
        <v>32000</v>
      </c>
      <c r="G57" s="19">
        <v>32.79</v>
      </c>
      <c r="H57" s="4">
        <f t="shared" si="12"/>
        <v>1049280</v>
      </c>
      <c r="I57" s="43"/>
      <c r="J57" s="44">
        <f t="shared" si="6"/>
        <v>0</v>
      </c>
      <c r="K57" s="43"/>
      <c r="L57" s="44">
        <f t="shared" si="7"/>
        <v>0</v>
      </c>
      <c r="M57" s="43"/>
      <c r="N57" s="44">
        <f t="shared" si="8"/>
        <v>0</v>
      </c>
      <c r="O57" s="43">
        <v>32.5</v>
      </c>
      <c r="P57" s="44">
        <f t="shared" si="13"/>
        <v>1040000</v>
      </c>
      <c r="Q57" s="43">
        <v>32</v>
      </c>
      <c r="R57" s="44">
        <f>Q57*F57</f>
        <v>1024000</v>
      </c>
      <c r="S57" s="51">
        <v>30</v>
      </c>
      <c r="T57" s="52">
        <f t="shared" si="14"/>
        <v>960000</v>
      </c>
      <c r="U57" s="47"/>
      <c r="V57" s="48">
        <f t="shared" si="15"/>
        <v>0</v>
      </c>
      <c r="W57" s="47">
        <v>32</v>
      </c>
      <c r="X57" s="48">
        <f t="shared" si="16"/>
        <v>1024000</v>
      </c>
      <c r="Y57" s="47"/>
      <c r="Z57" s="48">
        <f t="shared" si="17"/>
        <v>0</v>
      </c>
      <c r="AA57" s="47"/>
      <c r="AB57" s="55">
        <f t="shared" si="18"/>
        <v>0</v>
      </c>
      <c r="AC57" s="43"/>
      <c r="AD57" s="44">
        <f t="shared" si="9"/>
        <v>0</v>
      </c>
      <c r="AE57" s="43"/>
      <c r="AF57" s="44">
        <f t="shared" si="10"/>
        <v>0</v>
      </c>
    </row>
    <row r="58" spans="1:32" ht="42.6" customHeight="1" x14ac:dyDescent="0.3">
      <c r="A58" s="32">
        <v>51</v>
      </c>
      <c r="B58" s="9" t="s">
        <v>80</v>
      </c>
      <c r="C58" s="2" t="s">
        <v>66</v>
      </c>
      <c r="D58" s="9" t="s">
        <v>80</v>
      </c>
      <c r="E58" s="2" t="s">
        <v>58</v>
      </c>
      <c r="F58" s="2">
        <v>85000</v>
      </c>
      <c r="G58" s="19">
        <v>36.43</v>
      </c>
      <c r="H58" s="4">
        <f t="shared" si="12"/>
        <v>3096550</v>
      </c>
      <c r="I58" s="43"/>
      <c r="J58" s="44">
        <f t="shared" si="6"/>
        <v>0</v>
      </c>
      <c r="K58" s="43"/>
      <c r="L58" s="44">
        <f t="shared" si="7"/>
        <v>0</v>
      </c>
      <c r="M58" s="43"/>
      <c r="N58" s="44">
        <f t="shared" si="8"/>
        <v>0</v>
      </c>
      <c r="O58" s="43"/>
      <c r="P58" s="44">
        <f t="shared" si="13"/>
        <v>0</v>
      </c>
      <c r="Q58" s="43">
        <v>26</v>
      </c>
      <c r="R58" s="44">
        <f>Q58*F58</f>
        <v>2210000</v>
      </c>
      <c r="S58" s="51">
        <v>24</v>
      </c>
      <c r="T58" s="52">
        <f t="shared" si="14"/>
        <v>2040000</v>
      </c>
      <c r="U58" s="47"/>
      <c r="V58" s="48">
        <f t="shared" si="15"/>
        <v>0</v>
      </c>
      <c r="W58" s="47"/>
      <c r="X58" s="48">
        <f t="shared" si="16"/>
        <v>0</v>
      </c>
      <c r="Y58" s="47"/>
      <c r="Z58" s="48">
        <f t="shared" si="17"/>
        <v>0</v>
      </c>
      <c r="AA58" s="47"/>
      <c r="AB58" s="55">
        <f t="shared" si="18"/>
        <v>0</v>
      </c>
      <c r="AC58" s="43"/>
      <c r="AD58" s="44">
        <f t="shared" si="9"/>
        <v>0</v>
      </c>
      <c r="AE58" s="43"/>
      <c r="AF58" s="44">
        <f t="shared" si="10"/>
        <v>0</v>
      </c>
    </row>
    <row r="59" spans="1:32" ht="12.6" customHeight="1" x14ac:dyDescent="0.3">
      <c r="A59" s="32">
        <v>52</v>
      </c>
      <c r="B59" s="24" t="s">
        <v>64</v>
      </c>
      <c r="C59" s="2" t="s">
        <v>66</v>
      </c>
      <c r="D59" s="24" t="s">
        <v>64</v>
      </c>
      <c r="E59" s="22" t="s">
        <v>34</v>
      </c>
      <c r="F59" s="2">
        <v>2750</v>
      </c>
      <c r="G59" s="19">
        <v>20.69</v>
      </c>
      <c r="H59" s="4">
        <f t="shared" si="12"/>
        <v>56897.5</v>
      </c>
      <c r="I59" s="43"/>
      <c r="J59" s="44">
        <f t="shared" si="6"/>
        <v>0</v>
      </c>
      <c r="K59" s="43"/>
      <c r="L59" s="44">
        <f t="shared" si="7"/>
        <v>0</v>
      </c>
      <c r="M59" s="43"/>
      <c r="N59" s="44">
        <f t="shared" si="8"/>
        <v>0</v>
      </c>
      <c r="O59" s="43"/>
      <c r="P59" s="44">
        <f t="shared" si="13"/>
        <v>0</v>
      </c>
      <c r="Q59" s="43"/>
      <c r="R59" s="44"/>
      <c r="S59" s="47"/>
      <c r="T59" s="48">
        <f t="shared" si="14"/>
        <v>0</v>
      </c>
      <c r="U59" s="47"/>
      <c r="V59" s="48">
        <f t="shared" si="15"/>
        <v>0</v>
      </c>
      <c r="W59" s="47"/>
      <c r="X59" s="48">
        <f t="shared" si="16"/>
        <v>0</v>
      </c>
      <c r="Y59" s="47"/>
      <c r="Z59" s="48">
        <f t="shared" si="17"/>
        <v>0</v>
      </c>
      <c r="AA59" s="47"/>
      <c r="AB59" s="55">
        <f t="shared" si="18"/>
        <v>0</v>
      </c>
      <c r="AC59" s="43"/>
      <c r="AD59" s="44">
        <f t="shared" si="9"/>
        <v>0</v>
      </c>
      <c r="AE59" s="43"/>
      <c r="AF59" s="44">
        <f t="shared" si="10"/>
        <v>0</v>
      </c>
    </row>
    <row r="60" spans="1:32" ht="37.200000000000003" customHeight="1" x14ac:dyDescent="0.3">
      <c r="A60" s="32">
        <v>53</v>
      </c>
      <c r="B60" s="24" t="s">
        <v>65</v>
      </c>
      <c r="C60" s="2" t="s">
        <v>66</v>
      </c>
      <c r="D60" s="24" t="s">
        <v>65</v>
      </c>
      <c r="E60" s="2" t="s">
        <v>34</v>
      </c>
      <c r="F60" s="2">
        <v>7000</v>
      </c>
      <c r="G60" s="23">
        <v>28</v>
      </c>
      <c r="H60" s="4">
        <f t="shared" si="12"/>
        <v>196000</v>
      </c>
      <c r="I60" s="43"/>
      <c r="J60" s="44">
        <f t="shared" si="6"/>
        <v>0</v>
      </c>
      <c r="K60" s="43">
        <v>28</v>
      </c>
      <c r="L60" s="44">
        <f t="shared" si="7"/>
        <v>196000</v>
      </c>
      <c r="M60" s="53">
        <v>27.9</v>
      </c>
      <c r="N60" s="54">
        <f t="shared" si="8"/>
        <v>195300</v>
      </c>
      <c r="O60" s="43"/>
      <c r="P60" s="44">
        <f t="shared" si="13"/>
        <v>0</v>
      </c>
      <c r="Q60" s="43"/>
      <c r="R60" s="44"/>
      <c r="S60" s="47"/>
      <c r="T60" s="48">
        <f t="shared" si="14"/>
        <v>0</v>
      </c>
      <c r="U60" s="47"/>
      <c r="V60" s="48">
        <f t="shared" si="15"/>
        <v>0</v>
      </c>
      <c r="W60" s="47"/>
      <c r="X60" s="48">
        <f t="shared" si="16"/>
        <v>0</v>
      </c>
      <c r="Y60" s="47"/>
      <c r="Z60" s="48">
        <f t="shared" si="17"/>
        <v>0</v>
      </c>
      <c r="AA60" s="47"/>
      <c r="AB60" s="55">
        <f t="shared" si="18"/>
        <v>0</v>
      </c>
      <c r="AC60" s="43"/>
      <c r="AD60" s="44">
        <f t="shared" si="9"/>
        <v>0</v>
      </c>
      <c r="AE60" s="43"/>
      <c r="AF60" s="44">
        <f t="shared" si="10"/>
        <v>0</v>
      </c>
    </row>
    <row r="61" spans="1:32" ht="26.4" x14ac:dyDescent="0.3">
      <c r="A61" s="32">
        <v>54</v>
      </c>
      <c r="B61" s="9" t="s">
        <v>59</v>
      </c>
      <c r="C61" s="2" t="s">
        <v>66</v>
      </c>
      <c r="D61" s="9" t="s">
        <v>59</v>
      </c>
      <c r="E61" s="2" t="s">
        <v>34</v>
      </c>
      <c r="F61" s="2">
        <v>2</v>
      </c>
      <c r="G61" s="23">
        <v>2000</v>
      </c>
      <c r="H61" s="4">
        <f t="shared" si="12"/>
        <v>4000</v>
      </c>
      <c r="I61" s="43"/>
      <c r="J61" s="44">
        <f>I61*F61</f>
        <v>0</v>
      </c>
      <c r="K61" s="43"/>
      <c r="L61" s="44">
        <f t="shared" si="7"/>
        <v>0</v>
      </c>
      <c r="M61" s="43"/>
      <c r="N61" s="44">
        <f t="shared" si="8"/>
        <v>0</v>
      </c>
      <c r="O61" s="43"/>
      <c r="P61" s="44">
        <f t="shared" si="13"/>
        <v>0</v>
      </c>
      <c r="Q61" s="43"/>
      <c r="R61" s="44"/>
      <c r="S61" s="47"/>
      <c r="T61" s="48">
        <f t="shared" si="14"/>
        <v>0</v>
      </c>
      <c r="U61" s="47"/>
      <c r="V61" s="48">
        <f t="shared" si="15"/>
        <v>0</v>
      </c>
      <c r="W61" s="47"/>
      <c r="X61" s="48">
        <f t="shared" si="16"/>
        <v>0</v>
      </c>
      <c r="Y61" s="47"/>
      <c r="Z61" s="48">
        <f t="shared" si="17"/>
        <v>0</v>
      </c>
      <c r="AA61" s="47"/>
      <c r="AB61" s="55">
        <f t="shared" si="18"/>
        <v>0</v>
      </c>
      <c r="AC61" s="43"/>
      <c r="AD61" s="44">
        <f t="shared" si="9"/>
        <v>0</v>
      </c>
      <c r="AE61" s="43"/>
      <c r="AF61" s="44">
        <f t="shared" si="10"/>
        <v>0</v>
      </c>
    </row>
    <row r="62" spans="1:32" ht="26.4" x14ac:dyDescent="0.3">
      <c r="A62" s="32">
        <v>55</v>
      </c>
      <c r="B62" s="9" t="s">
        <v>60</v>
      </c>
      <c r="C62" s="2" t="s">
        <v>66</v>
      </c>
      <c r="D62" s="9" t="s">
        <v>60</v>
      </c>
      <c r="E62" s="2" t="s">
        <v>14</v>
      </c>
      <c r="F62" s="2">
        <v>5</v>
      </c>
      <c r="G62" s="23">
        <v>1800</v>
      </c>
      <c r="H62" s="4">
        <f t="shared" si="12"/>
        <v>9000</v>
      </c>
      <c r="I62" s="43"/>
      <c r="J62" s="44">
        <f t="shared" si="6"/>
        <v>0</v>
      </c>
      <c r="K62" s="43"/>
      <c r="L62" s="44">
        <f t="shared" si="7"/>
        <v>0</v>
      </c>
      <c r="M62" s="43"/>
      <c r="N62" s="44">
        <f t="shared" si="8"/>
        <v>0</v>
      </c>
      <c r="O62" s="43"/>
      <c r="P62" s="44">
        <f t="shared" si="13"/>
        <v>0</v>
      </c>
      <c r="Q62" s="43"/>
      <c r="R62" s="44"/>
      <c r="S62" s="47"/>
      <c r="T62" s="48">
        <f t="shared" si="14"/>
        <v>0</v>
      </c>
      <c r="U62" s="47"/>
      <c r="V62" s="48">
        <f t="shared" si="15"/>
        <v>0</v>
      </c>
      <c r="W62" s="47"/>
      <c r="X62" s="48">
        <f t="shared" si="16"/>
        <v>0</v>
      </c>
      <c r="Y62" s="47"/>
      <c r="Z62" s="48">
        <f t="shared" si="17"/>
        <v>0</v>
      </c>
      <c r="AA62" s="47"/>
      <c r="AB62" s="55">
        <f t="shared" si="18"/>
        <v>0</v>
      </c>
      <c r="AC62" s="43"/>
      <c r="AD62" s="44">
        <f t="shared" si="9"/>
        <v>0</v>
      </c>
      <c r="AE62" s="43"/>
      <c r="AF62" s="44">
        <f t="shared" si="10"/>
        <v>0</v>
      </c>
    </row>
    <row r="63" spans="1:32" ht="26.4" x14ac:dyDescent="0.3">
      <c r="A63" s="32">
        <v>56</v>
      </c>
      <c r="B63" s="9" t="s">
        <v>61</v>
      </c>
      <c r="C63" s="2" t="s">
        <v>66</v>
      </c>
      <c r="D63" s="9" t="s">
        <v>61</v>
      </c>
      <c r="E63" s="2" t="s">
        <v>34</v>
      </c>
      <c r="F63" s="2">
        <v>10</v>
      </c>
      <c r="G63" s="23">
        <v>1800</v>
      </c>
      <c r="H63" s="4">
        <f t="shared" si="12"/>
        <v>18000</v>
      </c>
      <c r="I63" s="43"/>
      <c r="J63" s="44">
        <f t="shared" si="6"/>
        <v>0</v>
      </c>
      <c r="K63" s="43"/>
      <c r="L63" s="44">
        <f t="shared" si="7"/>
        <v>0</v>
      </c>
      <c r="M63" s="43"/>
      <c r="N63" s="44">
        <f t="shared" si="8"/>
        <v>0</v>
      </c>
      <c r="O63" s="43"/>
      <c r="P63" s="44">
        <f t="shared" si="13"/>
        <v>0</v>
      </c>
      <c r="Q63" s="43"/>
      <c r="R63" s="44"/>
      <c r="S63" s="47"/>
      <c r="T63" s="48">
        <f t="shared" si="14"/>
        <v>0</v>
      </c>
      <c r="U63" s="47"/>
      <c r="V63" s="48">
        <f t="shared" si="15"/>
        <v>0</v>
      </c>
      <c r="W63" s="47"/>
      <c r="X63" s="48">
        <f t="shared" si="16"/>
        <v>0</v>
      </c>
      <c r="Y63" s="47"/>
      <c r="Z63" s="48">
        <f t="shared" si="17"/>
        <v>0</v>
      </c>
      <c r="AA63" s="47"/>
      <c r="AB63" s="55">
        <f t="shared" si="18"/>
        <v>0</v>
      </c>
      <c r="AC63" s="43"/>
      <c r="AD63" s="44">
        <f t="shared" si="9"/>
        <v>0</v>
      </c>
      <c r="AE63" s="43"/>
      <c r="AF63" s="44">
        <f t="shared" si="10"/>
        <v>0</v>
      </c>
    </row>
    <row r="64" spans="1:32" x14ac:dyDescent="0.3">
      <c r="A64" s="32"/>
      <c r="B64" s="9"/>
      <c r="C64" s="2"/>
      <c r="D64" s="9"/>
      <c r="E64" s="2"/>
      <c r="F64" s="2"/>
      <c r="G64" s="23"/>
      <c r="H64" s="8">
        <f>SUM(H10:H63)</f>
        <v>12319695.899999999</v>
      </c>
      <c r="I64" s="43"/>
      <c r="J64" s="44">
        <f t="shared" si="6"/>
        <v>0</v>
      </c>
      <c r="K64" s="43"/>
      <c r="L64" s="44">
        <f t="shared" si="7"/>
        <v>0</v>
      </c>
      <c r="M64" s="43"/>
      <c r="N64" s="44">
        <f t="shared" si="8"/>
        <v>0</v>
      </c>
      <c r="O64" s="43"/>
      <c r="P64" s="44">
        <f t="shared" si="13"/>
        <v>0</v>
      </c>
      <c r="Q64" s="43"/>
      <c r="R64" s="44"/>
      <c r="S64" s="47"/>
      <c r="T64" s="48">
        <f t="shared" si="14"/>
        <v>0</v>
      </c>
      <c r="U64" s="47"/>
      <c r="V64" s="48">
        <f t="shared" si="15"/>
        <v>0</v>
      </c>
      <c r="W64" s="47"/>
      <c r="X64" s="48">
        <f t="shared" si="16"/>
        <v>0</v>
      </c>
      <c r="Y64" s="47"/>
      <c r="Z64" s="48">
        <f t="shared" si="17"/>
        <v>0</v>
      </c>
      <c r="AA64" s="47"/>
      <c r="AB64" s="55">
        <f t="shared" si="18"/>
        <v>0</v>
      </c>
      <c r="AC64" s="43"/>
      <c r="AD64" s="44">
        <f t="shared" si="9"/>
        <v>0</v>
      </c>
      <c r="AE64" s="43"/>
      <c r="AF64" s="44">
        <f t="shared" si="10"/>
        <v>0</v>
      </c>
    </row>
    <row r="65" spans="1:32" ht="52.8" x14ac:dyDescent="0.3">
      <c r="A65" s="32">
        <v>57</v>
      </c>
      <c r="B65" s="1" t="s">
        <v>73</v>
      </c>
      <c r="C65" s="21"/>
      <c r="D65" s="21"/>
      <c r="E65" s="31"/>
      <c r="F65" s="2"/>
      <c r="G65" s="23"/>
      <c r="H65" s="4"/>
      <c r="I65" s="43"/>
      <c r="J65" s="44">
        <f t="shared" si="6"/>
        <v>0</v>
      </c>
      <c r="K65" s="43"/>
      <c r="L65" s="44">
        <f t="shared" si="7"/>
        <v>0</v>
      </c>
      <c r="M65" s="43"/>
      <c r="N65" s="44">
        <f t="shared" si="8"/>
        <v>0</v>
      </c>
      <c r="O65" s="43"/>
      <c r="P65" s="44">
        <f t="shared" si="13"/>
        <v>0</v>
      </c>
      <c r="Q65" s="43"/>
      <c r="R65" s="44"/>
      <c r="S65" s="47"/>
      <c r="T65" s="48">
        <f t="shared" si="14"/>
        <v>0</v>
      </c>
      <c r="U65" s="47"/>
      <c r="V65" s="48">
        <f t="shared" si="15"/>
        <v>0</v>
      </c>
      <c r="W65" s="47"/>
      <c r="X65" s="48">
        <f t="shared" si="16"/>
        <v>0</v>
      </c>
      <c r="Y65" s="47"/>
      <c r="Z65" s="48">
        <f t="shared" si="17"/>
        <v>0</v>
      </c>
      <c r="AA65" s="47"/>
      <c r="AB65" s="55">
        <f t="shared" si="18"/>
        <v>0</v>
      </c>
      <c r="AC65" s="43"/>
      <c r="AD65" s="44">
        <f t="shared" si="9"/>
        <v>0</v>
      </c>
      <c r="AE65" s="43"/>
      <c r="AF65" s="44">
        <f t="shared" si="10"/>
        <v>0</v>
      </c>
    </row>
    <row r="66" spans="1:32" ht="26.4" x14ac:dyDescent="0.3">
      <c r="A66" s="32"/>
      <c r="B66" s="20" t="s">
        <v>74</v>
      </c>
      <c r="C66" s="2" t="s">
        <v>66</v>
      </c>
      <c r="D66" s="20" t="s">
        <v>74</v>
      </c>
      <c r="E66" s="31" t="s">
        <v>7</v>
      </c>
      <c r="F66" s="21">
        <v>8</v>
      </c>
      <c r="G66" s="34">
        <v>21393</v>
      </c>
      <c r="H66" s="34">
        <f>F66*G66</f>
        <v>171144</v>
      </c>
      <c r="I66" s="43"/>
      <c r="J66" s="44">
        <f t="shared" si="6"/>
        <v>0</v>
      </c>
      <c r="K66" s="43"/>
      <c r="L66" s="44">
        <f t="shared" si="7"/>
        <v>0</v>
      </c>
      <c r="M66" s="43"/>
      <c r="N66" s="44">
        <f t="shared" si="8"/>
        <v>0</v>
      </c>
      <c r="O66" s="43">
        <v>21000</v>
      </c>
      <c r="P66" s="44">
        <f t="shared" ref="P66:P69" si="19">O66*F66</f>
        <v>168000</v>
      </c>
      <c r="Q66" s="43"/>
      <c r="R66" s="44"/>
      <c r="S66" s="47"/>
      <c r="T66" s="48">
        <f t="shared" ref="T66:T70" si="20">S66*F66</f>
        <v>0</v>
      </c>
      <c r="U66" s="51">
        <v>19900</v>
      </c>
      <c r="V66" s="52">
        <f t="shared" ref="V66:V69" si="21">U66*F66</f>
        <v>159200</v>
      </c>
      <c r="W66" s="47">
        <v>20000</v>
      </c>
      <c r="X66" s="48">
        <f t="shared" ref="X66:X69" si="22">W66*F66</f>
        <v>160000</v>
      </c>
      <c r="Y66" s="47"/>
      <c r="Z66" s="48">
        <f t="shared" ref="Z66:Z70" si="23">Y66*F66</f>
        <v>0</v>
      </c>
      <c r="AA66" s="47"/>
      <c r="AB66" s="55">
        <f t="shared" ref="AB66:AB70" si="24">AA66*F66</f>
        <v>0</v>
      </c>
      <c r="AC66" s="43"/>
      <c r="AD66" s="44">
        <f t="shared" si="9"/>
        <v>0</v>
      </c>
      <c r="AE66" s="43"/>
      <c r="AF66" s="44">
        <f t="shared" si="10"/>
        <v>0</v>
      </c>
    </row>
    <row r="67" spans="1:32" x14ac:dyDescent="0.3">
      <c r="A67" s="32"/>
      <c r="B67" s="20" t="s">
        <v>75</v>
      </c>
      <c r="C67" s="2" t="s">
        <v>66</v>
      </c>
      <c r="D67" s="20" t="s">
        <v>75</v>
      </c>
      <c r="E67" s="31" t="s">
        <v>7</v>
      </c>
      <c r="F67" s="21">
        <v>2</v>
      </c>
      <c r="G67" s="34">
        <v>30630</v>
      </c>
      <c r="H67" s="34">
        <f t="shared" ref="H67:H69" si="25">F67*G67</f>
        <v>61260</v>
      </c>
      <c r="I67" s="43"/>
      <c r="J67" s="44">
        <f t="shared" ref="J67:J70" si="26">I67*F67</f>
        <v>0</v>
      </c>
      <c r="K67" s="43"/>
      <c r="L67" s="44">
        <f t="shared" ref="L67:L70" si="27">K67*F67</f>
        <v>0</v>
      </c>
      <c r="M67" s="43"/>
      <c r="N67" s="44">
        <f t="shared" ref="N67:N70" si="28">M67*F67</f>
        <v>0</v>
      </c>
      <c r="O67" s="43">
        <v>30000</v>
      </c>
      <c r="P67" s="44">
        <f t="shared" si="19"/>
        <v>60000</v>
      </c>
      <c r="Q67" s="43"/>
      <c r="R67" s="44"/>
      <c r="S67" s="47"/>
      <c r="T67" s="48">
        <f t="shared" si="20"/>
        <v>0</v>
      </c>
      <c r="U67" s="51">
        <v>28200</v>
      </c>
      <c r="V67" s="52">
        <f t="shared" si="21"/>
        <v>56400</v>
      </c>
      <c r="W67" s="47">
        <v>29000</v>
      </c>
      <c r="X67" s="48">
        <f t="shared" si="22"/>
        <v>58000</v>
      </c>
      <c r="Y67" s="47"/>
      <c r="Z67" s="48">
        <f t="shared" si="23"/>
        <v>0</v>
      </c>
      <c r="AA67" s="47"/>
      <c r="AB67" s="55">
        <f t="shared" si="24"/>
        <v>0</v>
      </c>
      <c r="AC67" s="43"/>
      <c r="AD67" s="44">
        <f t="shared" ref="AD67:AD70" si="29">AC67*F67</f>
        <v>0</v>
      </c>
      <c r="AE67" s="43"/>
      <c r="AF67" s="44">
        <f t="shared" ref="AF67:AF70" si="30">AE67*F67</f>
        <v>0</v>
      </c>
    </row>
    <row r="68" spans="1:32" x14ac:dyDescent="0.3">
      <c r="A68" s="32"/>
      <c r="B68" s="20" t="s">
        <v>76</v>
      </c>
      <c r="C68" s="2" t="s">
        <v>66</v>
      </c>
      <c r="D68" s="20" t="s">
        <v>76</v>
      </c>
      <c r="E68" s="31" t="s">
        <v>7</v>
      </c>
      <c r="F68" s="21">
        <v>8</v>
      </c>
      <c r="G68" s="34">
        <v>33085</v>
      </c>
      <c r="H68" s="34">
        <f t="shared" si="25"/>
        <v>264680</v>
      </c>
      <c r="I68" s="43"/>
      <c r="J68" s="44">
        <f t="shared" si="26"/>
        <v>0</v>
      </c>
      <c r="K68" s="43"/>
      <c r="L68" s="44">
        <f t="shared" si="27"/>
        <v>0</v>
      </c>
      <c r="M68" s="43"/>
      <c r="N68" s="44">
        <f t="shared" si="28"/>
        <v>0</v>
      </c>
      <c r="O68" s="43">
        <v>33000</v>
      </c>
      <c r="P68" s="44">
        <f t="shared" si="19"/>
        <v>264000</v>
      </c>
      <c r="Q68" s="43"/>
      <c r="R68" s="44"/>
      <c r="S68" s="47"/>
      <c r="T68" s="48">
        <f t="shared" si="20"/>
        <v>0</v>
      </c>
      <c r="U68" s="47">
        <v>32000</v>
      </c>
      <c r="V68" s="52">
        <f t="shared" si="21"/>
        <v>256000</v>
      </c>
      <c r="W68" s="47">
        <v>32000</v>
      </c>
      <c r="X68" s="48">
        <f t="shared" si="22"/>
        <v>256000</v>
      </c>
      <c r="Y68" s="47"/>
      <c r="Z68" s="48">
        <f t="shared" si="23"/>
        <v>0</v>
      </c>
      <c r="AA68" s="47"/>
      <c r="AB68" s="55">
        <f t="shared" si="24"/>
        <v>0</v>
      </c>
      <c r="AC68" s="43"/>
      <c r="AD68" s="44">
        <f t="shared" si="29"/>
        <v>0</v>
      </c>
      <c r="AE68" s="43"/>
      <c r="AF68" s="44">
        <f t="shared" si="30"/>
        <v>0</v>
      </c>
    </row>
    <row r="69" spans="1:32" ht="26.4" x14ac:dyDescent="0.3">
      <c r="A69" s="32"/>
      <c r="B69" s="20" t="s">
        <v>77</v>
      </c>
      <c r="C69" s="2" t="s">
        <v>66</v>
      </c>
      <c r="D69" s="20" t="s">
        <v>77</v>
      </c>
      <c r="E69" s="31" t="s">
        <v>7</v>
      </c>
      <c r="F69" s="21">
        <v>6</v>
      </c>
      <c r="G69" s="34">
        <v>23639</v>
      </c>
      <c r="H69" s="34">
        <f t="shared" si="25"/>
        <v>141834</v>
      </c>
      <c r="I69" s="43"/>
      <c r="J69" s="44">
        <f t="shared" si="26"/>
        <v>0</v>
      </c>
      <c r="K69" s="43"/>
      <c r="L69" s="44">
        <f t="shared" si="27"/>
        <v>0</v>
      </c>
      <c r="M69" s="43"/>
      <c r="N69" s="44">
        <f t="shared" si="28"/>
        <v>0</v>
      </c>
      <c r="O69" s="43">
        <v>23000</v>
      </c>
      <c r="P69" s="44">
        <f t="shared" si="19"/>
        <v>138000</v>
      </c>
      <c r="Q69" s="43"/>
      <c r="R69" s="44"/>
      <c r="S69" s="47"/>
      <c r="T69" s="48">
        <f t="shared" si="20"/>
        <v>0</v>
      </c>
      <c r="U69" s="47">
        <v>22000</v>
      </c>
      <c r="V69" s="52">
        <f t="shared" si="21"/>
        <v>132000</v>
      </c>
      <c r="W69" s="47">
        <v>22000</v>
      </c>
      <c r="X69" s="48">
        <f t="shared" si="22"/>
        <v>132000</v>
      </c>
      <c r="Y69" s="47"/>
      <c r="Z69" s="48">
        <f t="shared" si="23"/>
        <v>0</v>
      </c>
      <c r="AA69" s="47"/>
      <c r="AB69" s="55">
        <f t="shared" si="24"/>
        <v>0</v>
      </c>
      <c r="AC69" s="43"/>
      <c r="AD69" s="44">
        <f t="shared" si="29"/>
        <v>0</v>
      </c>
      <c r="AE69" s="43"/>
      <c r="AF69" s="44">
        <f t="shared" si="30"/>
        <v>0</v>
      </c>
    </row>
    <row r="70" spans="1:32" x14ac:dyDescent="0.3">
      <c r="A70" s="37"/>
      <c r="B70" s="38" t="s">
        <v>4</v>
      </c>
      <c r="C70" s="37"/>
      <c r="D70" s="37"/>
      <c r="E70" s="37"/>
      <c r="F70" s="21"/>
      <c r="G70" s="34"/>
      <c r="H70" s="35">
        <f>SUM(H66:H69)</f>
        <v>638918</v>
      </c>
      <c r="I70" s="43"/>
      <c r="J70" s="44">
        <f t="shared" si="26"/>
        <v>0</v>
      </c>
      <c r="K70" s="43"/>
      <c r="L70" s="44">
        <f t="shared" si="27"/>
        <v>0</v>
      </c>
      <c r="M70" s="43"/>
      <c r="N70" s="44">
        <f t="shared" si="28"/>
        <v>0</v>
      </c>
      <c r="O70" s="43"/>
      <c r="P70" s="44">
        <f>SUM(P66:P69)</f>
        <v>630000</v>
      </c>
      <c r="Q70" s="43"/>
      <c r="R70" s="44"/>
      <c r="S70" s="47"/>
      <c r="T70" s="48">
        <f t="shared" si="20"/>
        <v>0</v>
      </c>
      <c r="U70" s="47"/>
      <c r="V70" s="52">
        <f>SUM(V66:V69)</f>
        <v>603600</v>
      </c>
      <c r="W70" s="47"/>
      <c r="X70" s="48">
        <f>SUM(X66:X69)</f>
        <v>606000</v>
      </c>
      <c r="Y70" s="47"/>
      <c r="Z70" s="48">
        <f t="shared" si="23"/>
        <v>0</v>
      </c>
      <c r="AA70" s="47"/>
      <c r="AB70" s="55">
        <f t="shared" si="24"/>
        <v>0</v>
      </c>
      <c r="AC70" s="43"/>
      <c r="AD70" s="44">
        <f t="shared" si="29"/>
        <v>0</v>
      </c>
      <c r="AE70" s="43"/>
      <c r="AF70" s="44">
        <f t="shared" si="30"/>
        <v>0</v>
      </c>
    </row>
    <row r="71" spans="1:32" ht="14.4" thickBot="1" x14ac:dyDescent="0.35">
      <c r="A71" s="37"/>
      <c r="B71" s="38" t="s">
        <v>78</v>
      </c>
      <c r="C71" s="37"/>
      <c r="D71" s="37"/>
      <c r="E71" s="37"/>
      <c r="F71" s="37"/>
      <c r="G71" s="37"/>
      <c r="H71" s="39">
        <f>H70+H64+H9+H4</f>
        <v>14847893.899999999</v>
      </c>
      <c r="I71" s="45"/>
      <c r="J71" s="46">
        <f>SUM(J2:J70)</f>
        <v>425000</v>
      </c>
      <c r="K71" s="45"/>
      <c r="L71" s="46">
        <f>SUM(L2:L70)</f>
        <v>942690</v>
      </c>
      <c r="M71" s="45"/>
      <c r="N71" s="46">
        <f>SUM(N2:N70)</f>
        <v>941920</v>
      </c>
      <c r="O71" s="45"/>
      <c r="P71" s="46">
        <f>SUM(P2:P70)</f>
        <v>5576800</v>
      </c>
      <c r="Q71" s="45"/>
      <c r="R71" s="46">
        <f>SUM(R57:R70)</f>
        <v>3234000</v>
      </c>
      <c r="S71" s="49"/>
      <c r="T71" s="50">
        <f>SUM(T2:T70)</f>
        <v>4200000</v>
      </c>
      <c r="U71" s="49"/>
      <c r="V71" s="50">
        <f>SUM(V2:V69)</f>
        <v>5335380</v>
      </c>
      <c r="W71" s="49"/>
      <c r="X71" s="50">
        <f>SUM(X2:X69)</f>
        <v>4632000</v>
      </c>
      <c r="Y71" s="49"/>
      <c r="Z71" s="50">
        <f>SUM(Z2:Z70)</f>
        <v>297900</v>
      </c>
      <c r="AA71" s="49"/>
      <c r="AB71" s="56">
        <f>SUM(AB2:AB70)</f>
        <v>329100</v>
      </c>
      <c r="AC71" s="45"/>
      <c r="AD71" s="46">
        <f>SUM(AD2:AD70)</f>
        <v>107993</v>
      </c>
      <c r="AE71" s="45"/>
      <c r="AF71" s="46">
        <f>SUM(AF2:AF70)</f>
        <v>98175</v>
      </c>
    </row>
  </sheetData>
  <mergeCells count="12">
    <mergeCell ref="AC1:AD1"/>
    <mergeCell ref="AE1:AF1"/>
    <mergeCell ref="W1:X1"/>
    <mergeCell ref="Y1:Z1"/>
    <mergeCell ref="AA1:AB1"/>
    <mergeCell ref="U1:V1"/>
    <mergeCell ref="I1:J1"/>
    <mergeCell ref="K1:L1"/>
    <mergeCell ref="M1:N1"/>
    <mergeCell ref="O1:P1"/>
    <mergeCell ref="Q1:R1"/>
    <mergeCell ref="S1:T1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D4" sqref="D4"/>
    </sheetView>
  </sheetViews>
  <sheetFormatPr defaultRowHeight="14.4" x14ac:dyDescent="0.3"/>
  <cols>
    <col min="2" max="2" width="8.88671875" style="58"/>
    <col min="3" max="3" width="8.88671875" style="57"/>
  </cols>
  <sheetData>
    <row r="2" spans="2:4" x14ac:dyDescent="0.3">
      <c r="B2" s="58">
        <v>7000</v>
      </c>
      <c r="C2" s="57">
        <v>27.9</v>
      </c>
      <c r="D2">
        <f>C2*B2</f>
        <v>195300</v>
      </c>
    </row>
    <row r="3" spans="2:4" x14ac:dyDescent="0.3">
      <c r="B3" s="58">
        <v>7000</v>
      </c>
      <c r="C3" s="57">
        <v>106.66</v>
      </c>
      <c r="D3">
        <f>C3*B3</f>
        <v>746620</v>
      </c>
    </row>
    <row r="4" spans="2:4" x14ac:dyDescent="0.3">
      <c r="C4" s="57" t="s">
        <v>97</v>
      </c>
      <c r="D4">
        <f>SUM(D2:D3)</f>
        <v>941920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2017-05-11T10:19:43Z</cp:lastPrinted>
  <dcterms:created xsi:type="dcterms:W3CDTF">2006-09-16T00:00:00Z</dcterms:created>
  <dcterms:modified xsi:type="dcterms:W3CDTF">2017-06-02T05:20:29Z</dcterms:modified>
</cp:coreProperties>
</file>