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2" sheetId="3" r:id="rId1"/>
  </sheets>
  <calcPr calcId="152511"/>
</workbook>
</file>

<file path=xl/calcChain.xml><?xml version="1.0" encoding="utf-8"?>
<calcChain xmlns="http://schemas.openxmlformats.org/spreadsheetml/2006/main">
  <c r="H5" i="3" l="1"/>
  <c r="V10" i="3"/>
  <c r="T10" i="3"/>
  <c r="V4" i="3"/>
  <c r="V5" i="3"/>
  <c r="V6" i="3"/>
  <c r="V7" i="3"/>
  <c r="V8" i="3"/>
  <c r="V9" i="3"/>
  <c r="V3" i="3"/>
  <c r="T4" i="3"/>
  <c r="T5" i="3"/>
  <c r="T6" i="3"/>
  <c r="T7" i="3"/>
  <c r="T8" i="3"/>
  <c r="T9" i="3"/>
  <c r="T3" i="3"/>
  <c r="R10" i="3"/>
  <c r="P10" i="3"/>
  <c r="R4" i="3"/>
  <c r="R5" i="3"/>
  <c r="R6" i="3"/>
  <c r="R7" i="3"/>
  <c r="R8" i="3"/>
  <c r="R9" i="3"/>
  <c r="R3" i="3"/>
  <c r="P4" i="3"/>
  <c r="P5" i="3"/>
  <c r="P6" i="3"/>
  <c r="P7" i="3"/>
  <c r="P8" i="3"/>
  <c r="P9" i="3"/>
  <c r="P3" i="3"/>
  <c r="N10" i="3"/>
  <c r="N4" i="3"/>
  <c r="N5" i="3"/>
  <c r="N6" i="3"/>
  <c r="N7" i="3"/>
  <c r="N8" i="3"/>
  <c r="N9" i="3"/>
  <c r="N3" i="3"/>
  <c r="J10" i="3"/>
  <c r="H10" i="3"/>
  <c r="L4" i="3"/>
  <c r="L10" i="3" s="1"/>
  <c r="L5" i="3"/>
  <c r="L6" i="3"/>
  <c r="L7" i="3"/>
  <c r="L8" i="3"/>
  <c r="L9" i="3"/>
  <c r="L3" i="3"/>
  <c r="J4" i="3"/>
  <c r="J5" i="3"/>
  <c r="J6" i="3"/>
  <c r="J7" i="3"/>
  <c r="J8" i="3"/>
  <c r="J9" i="3"/>
  <c r="J3" i="3"/>
  <c r="H4" i="3"/>
  <c r="H6" i="3"/>
  <c r="H7" i="3"/>
  <c r="H8" i="3"/>
  <c r="H9" i="3"/>
  <c r="H3" i="3"/>
  <c r="F10" i="3" l="1"/>
  <c r="F3" i="3"/>
  <c r="F5" i="3"/>
  <c r="F6" i="3"/>
  <c r="F7" i="3"/>
  <c r="F8" i="3"/>
  <c r="F9" i="3"/>
  <c r="F4" i="3"/>
</calcChain>
</file>

<file path=xl/sharedStrings.xml><?xml version="1.0" encoding="utf-8"?>
<sst xmlns="http://schemas.openxmlformats.org/spreadsheetml/2006/main" count="46" uniqueCount="27">
  <si>
    <t xml:space="preserve">Контрольная сывортка АЛТ (для метода Райтмана - Френкеля по конечной точке) </t>
  </si>
  <si>
    <t>уп</t>
  </si>
  <si>
    <t xml:space="preserve">Контрольная сыворотка общий белок </t>
  </si>
  <si>
    <t>шт</t>
  </si>
  <si>
    <t>наб</t>
  </si>
  <si>
    <t>№ п/п</t>
  </si>
  <si>
    <t>Наименование</t>
  </si>
  <si>
    <t>Ед. изм.</t>
  </si>
  <si>
    <t>Кол-во</t>
  </si>
  <si>
    <t>Цена</t>
  </si>
  <si>
    <t>Сумма</t>
  </si>
  <si>
    <t>Общая сумма</t>
  </si>
  <si>
    <t>Сумма выделенная для закупа</t>
  </si>
  <si>
    <t>Набор реагентов для определения АЛТ (400определений)</t>
  </si>
  <si>
    <t>Набор реагентов для определения общего белка  (400определений)</t>
  </si>
  <si>
    <t>Липочек контроль аттестованная биохимия 1 уровень, 12х5 мл.</t>
  </si>
  <si>
    <t>Липочек контроль аттестованная биохимия 2 уровень, 12х5 мл.</t>
  </si>
  <si>
    <t>ТОО «ВАН-2005»</t>
  </si>
  <si>
    <t>Цена за ед.</t>
  </si>
  <si>
    <t>ТОО "MEDDEZ-NG"</t>
  </si>
  <si>
    <t>ТОО "CINA PHARM"</t>
  </si>
  <si>
    <t>ТОО "Альянс Глобал Казахстан"</t>
  </si>
  <si>
    <t>ТОО "Медицина-Әлемы"</t>
  </si>
  <si>
    <t>ТОО "Тарлан-Инт"</t>
  </si>
  <si>
    <t>Шприцы одноразовые на 20 мл</t>
  </si>
  <si>
    <t>ТОО "Фирма Азия Мед"</t>
  </si>
  <si>
    <t>ТОО "Dolce-Pharm"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</si>
</sst>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;[Red]#,##0.0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5">
    <xf numFmtId="0" fontId="0" fillId="0" borderId="0" xfId="0"/>
    <xf numFmtId="0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3" fontId="5" fillId="3" borderId="1" xfId="1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2" fillId="2" borderId="2" xfId="1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4" fontId="4" fillId="0" borderId="8" xfId="0" applyNumberFormat="1" applyFont="1" applyBorder="1" applyAlignment="1">
      <alignment vertical="center" wrapText="1"/>
    </xf>
    <xf numFmtId="4" fontId="1" fillId="0" borderId="8" xfId="0" applyNumberFormat="1" applyFont="1" applyBorder="1" applyAlignment="1">
      <alignment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vertical="center" wrapText="1"/>
    </xf>
    <xf numFmtId="4" fontId="1" fillId="0" borderId="12" xfId="0" applyNumberFormat="1" applyFont="1" applyBorder="1" applyAlignment="1">
      <alignment vertical="center" wrapText="1"/>
    </xf>
    <xf numFmtId="3" fontId="1" fillId="0" borderId="5" xfId="0" applyNumberFormat="1" applyFont="1" applyBorder="1" applyAlignment="1">
      <alignment vertical="center" wrapText="1"/>
    </xf>
    <xf numFmtId="3" fontId="1" fillId="0" borderId="7" xfId="0" applyNumberFormat="1" applyFont="1" applyBorder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3" fontId="4" fillId="0" borderId="5" xfId="0" applyNumberFormat="1" applyFont="1" applyBorder="1" applyAlignment="1">
      <alignment vertical="center" wrapText="1"/>
    </xf>
    <xf numFmtId="3" fontId="4" fillId="0" borderId="7" xfId="0" applyNumberFormat="1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54_Копия План ГЗ в УЗ" xfId="2"/>
    <cellStyle name="Обычный 67_Копия План ГЗ в УЗ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"/>
  <sheetViews>
    <sheetView tabSelected="1" workbookViewId="0">
      <pane xSplit="6" ySplit="1" topLeftCell="G2" activePane="bottomRight" state="frozen"/>
      <selection pane="topRight" activeCell="G1" sqref="G1"/>
      <selection pane="bottomLeft" activeCell="A2" sqref="A2"/>
      <selection pane="bottomRight" activeCell="B1" sqref="B1:B2"/>
    </sheetView>
  </sheetViews>
  <sheetFormatPr defaultRowHeight="12.75" x14ac:dyDescent="0.25"/>
  <cols>
    <col min="1" max="1" width="4.140625" style="23" customWidth="1"/>
    <col min="2" max="2" width="32.7109375" style="23" customWidth="1"/>
    <col min="3" max="3" width="7.85546875" style="23" customWidth="1"/>
    <col min="4" max="4" width="6.42578125" style="23" customWidth="1"/>
    <col min="5" max="5" width="9.7109375" style="23" customWidth="1"/>
    <col min="6" max="6" width="12.28515625" style="24" customWidth="1"/>
    <col min="7" max="7" width="9.7109375" style="32" customWidth="1"/>
    <col min="8" max="8" width="9.7109375" style="23" customWidth="1"/>
    <col min="9" max="9" width="9.7109375" style="32" customWidth="1"/>
    <col min="10" max="10" width="9.7109375" style="24" customWidth="1"/>
    <col min="11" max="11" width="9.7109375" style="32" customWidth="1"/>
    <col min="12" max="12" width="9.7109375" style="24" customWidth="1"/>
    <col min="13" max="13" width="9.85546875" style="32" customWidth="1"/>
    <col min="14" max="14" width="9.85546875" style="24" customWidth="1"/>
    <col min="15" max="15" width="9.85546875" style="32" customWidth="1"/>
    <col min="16" max="16" width="9.85546875" style="24" customWidth="1"/>
    <col min="17" max="17" width="9.85546875" style="32" customWidth="1"/>
    <col min="18" max="18" width="9.85546875" style="24" customWidth="1"/>
    <col min="19" max="19" width="9.7109375" style="32" customWidth="1"/>
    <col min="20" max="20" width="9.7109375" style="24" customWidth="1"/>
    <col min="21" max="21" width="9.85546875" style="32" customWidth="1"/>
    <col min="22" max="22" width="9.85546875" style="24" customWidth="1"/>
    <col min="23" max="16384" width="9.140625" style="23"/>
  </cols>
  <sheetData>
    <row r="1" spans="1:22" ht="27.75" customHeight="1" x14ac:dyDescent="0.25">
      <c r="A1" s="37" t="s">
        <v>5</v>
      </c>
      <c r="B1" s="37" t="s">
        <v>6</v>
      </c>
      <c r="C1" s="43" t="s">
        <v>7</v>
      </c>
      <c r="D1" s="37" t="s">
        <v>8</v>
      </c>
      <c r="E1" s="37" t="s">
        <v>12</v>
      </c>
      <c r="F1" s="38"/>
      <c r="G1" s="39" t="s">
        <v>17</v>
      </c>
      <c r="H1" s="40"/>
      <c r="I1" s="35" t="s">
        <v>19</v>
      </c>
      <c r="J1" s="36"/>
      <c r="K1" s="35" t="s">
        <v>20</v>
      </c>
      <c r="L1" s="36"/>
      <c r="M1" s="35" t="s">
        <v>21</v>
      </c>
      <c r="N1" s="41"/>
      <c r="O1" s="35" t="s">
        <v>22</v>
      </c>
      <c r="P1" s="36"/>
      <c r="Q1" s="35" t="s">
        <v>23</v>
      </c>
      <c r="R1" s="36"/>
      <c r="S1" s="35" t="s">
        <v>25</v>
      </c>
      <c r="T1" s="36"/>
      <c r="U1" s="35" t="s">
        <v>26</v>
      </c>
      <c r="V1" s="36"/>
    </row>
    <row r="2" spans="1:22" x14ac:dyDescent="0.25">
      <c r="A2" s="37"/>
      <c r="B2" s="37"/>
      <c r="C2" s="44"/>
      <c r="D2" s="37"/>
      <c r="E2" s="15" t="s">
        <v>9</v>
      </c>
      <c r="F2" s="19" t="s">
        <v>10</v>
      </c>
      <c r="G2" s="16" t="s">
        <v>18</v>
      </c>
      <c r="H2" s="17" t="s">
        <v>10</v>
      </c>
      <c r="I2" s="16" t="s">
        <v>18</v>
      </c>
      <c r="J2" s="17" t="s">
        <v>10</v>
      </c>
      <c r="K2" s="16" t="s">
        <v>18</v>
      </c>
      <c r="L2" s="17" t="s">
        <v>10</v>
      </c>
      <c r="M2" s="16" t="s">
        <v>18</v>
      </c>
      <c r="N2" s="27" t="s">
        <v>10</v>
      </c>
      <c r="O2" s="16" t="s">
        <v>18</v>
      </c>
      <c r="P2" s="27" t="s">
        <v>10</v>
      </c>
      <c r="Q2" s="16" t="s">
        <v>18</v>
      </c>
      <c r="R2" s="27" t="s">
        <v>10</v>
      </c>
      <c r="S2" s="16" t="s">
        <v>18</v>
      </c>
      <c r="T2" s="27" t="s">
        <v>10</v>
      </c>
      <c r="U2" s="16" t="s">
        <v>18</v>
      </c>
      <c r="V2" s="17" t="s">
        <v>10</v>
      </c>
    </row>
    <row r="3" spans="1:22" ht="25.5" x14ac:dyDescent="0.25">
      <c r="A3" s="1">
        <v>1</v>
      </c>
      <c r="B3" s="13" t="s">
        <v>13</v>
      </c>
      <c r="C3" s="7" t="s">
        <v>4</v>
      </c>
      <c r="D3" s="8">
        <v>67</v>
      </c>
      <c r="E3" s="9">
        <v>13380</v>
      </c>
      <c r="F3" s="20">
        <f>D3*E3</f>
        <v>896460</v>
      </c>
      <c r="G3" s="30">
        <v>13000</v>
      </c>
      <c r="H3" s="18">
        <f>G3*D3</f>
        <v>871000</v>
      </c>
      <c r="I3" s="30">
        <v>13380</v>
      </c>
      <c r="J3" s="22">
        <f>I3*D3</f>
        <v>896460</v>
      </c>
      <c r="K3" s="30">
        <v>13380</v>
      </c>
      <c r="L3" s="22">
        <f>K3*D3</f>
        <v>896460</v>
      </c>
      <c r="M3" s="30">
        <v>13375</v>
      </c>
      <c r="N3" s="28">
        <f>M3*D3</f>
        <v>896125</v>
      </c>
      <c r="O3" s="30"/>
      <c r="P3" s="22">
        <f>O3*D3</f>
        <v>0</v>
      </c>
      <c r="Q3" s="30"/>
      <c r="R3" s="22">
        <f>Q3*D3</f>
        <v>0</v>
      </c>
      <c r="S3" s="30"/>
      <c r="T3" s="22">
        <f>S3*D3</f>
        <v>0</v>
      </c>
      <c r="U3" s="30"/>
      <c r="V3" s="22">
        <f>U3*D3</f>
        <v>0</v>
      </c>
    </row>
    <row r="4" spans="1:22" ht="25.5" x14ac:dyDescent="0.25">
      <c r="A4" s="1">
        <v>2</v>
      </c>
      <c r="B4" s="13" t="s">
        <v>14</v>
      </c>
      <c r="C4" s="7" t="s">
        <v>4</v>
      </c>
      <c r="D4" s="8">
        <v>10</v>
      </c>
      <c r="E4" s="9">
        <v>7339</v>
      </c>
      <c r="F4" s="20">
        <f>D4*E4</f>
        <v>73390</v>
      </c>
      <c r="G4" s="30">
        <v>7000</v>
      </c>
      <c r="H4" s="18">
        <f t="shared" ref="H4:H9" si="0">G4*D4</f>
        <v>70000</v>
      </c>
      <c r="I4" s="30">
        <v>7339</v>
      </c>
      <c r="J4" s="22">
        <f t="shared" ref="J4:J9" si="1">I4*D4</f>
        <v>73390</v>
      </c>
      <c r="K4" s="30">
        <v>7339</v>
      </c>
      <c r="L4" s="22">
        <f t="shared" ref="L4:L9" si="2">K4*D4</f>
        <v>73390</v>
      </c>
      <c r="M4" s="30">
        <v>7335</v>
      </c>
      <c r="N4" s="28">
        <f t="shared" ref="N4:N9" si="3">M4*D4</f>
        <v>73350</v>
      </c>
      <c r="O4" s="30"/>
      <c r="P4" s="22">
        <f t="shared" ref="P4:P9" si="4">O4*D4</f>
        <v>0</v>
      </c>
      <c r="Q4" s="30"/>
      <c r="R4" s="22">
        <f t="shared" ref="R4:R9" si="5">Q4*D4</f>
        <v>0</v>
      </c>
      <c r="S4" s="30"/>
      <c r="T4" s="22">
        <f t="shared" ref="T4:T9" si="6">S4*D4</f>
        <v>0</v>
      </c>
      <c r="U4" s="30"/>
      <c r="V4" s="22">
        <f t="shared" ref="V4:V9" si="7">U4*D4</f>
        <v>0</v>
      </c>
    </row>
    <row r="5" spans="1:22" ht="38.25" x14ac:dyDescent="0.25">
      <c r="A5" s="1">
        <v>3</v>
      </c>
      <c r="B5" s="14" t="s">
        <v>0</v>
      </c>
      <c r="C5" s="8" t="s">
        <v>1</v>
      </c>
      <c r="D5" s="8">
        <v>2</v>
      </c>
      <c r="E5" s="10">
        <v>16464</v>
      </c>
      <c r="F5" s="20">
        <f t="shared" ref="F5:F9" si="8">D5*E5</f>
        <v>32928</v>
      </c>
      <c r="G5" s="30"/>
      <c r="H5" s="22">
        <f>G5*D5</f>
        <v>0</v>
      </c>
      <c r="I5" s="30"/>
      <c r="J5" s="22">
        <f t="shared" si="1"/>
        <v>0</v>
      </c>
      <c r="K5" s="30"/>
      <c r="L5" s="22">
        <f t="shared" si="2"/>
        <v>0</v>
      </c>
      <c r="M5" s="30"/>
      <c r="N5" s="28">
        <f t="shared" si="3"/>
        <v>0</v>
      </c>
      <c r="O5" s="30"/>
      <c r="P5" s="22">
        <f t="shared" si="4"/>
        <v>0</v>
      </c>
      <c r="Q5" s="30"/>
      <c r="R5" s="22">
        <f t="shared" si="5"/>
        <v>0</v>
      </c>
      <c r="S5" s="30"/>
      <c r="T5" s="22">
        <f t="shared" si="6"/>
        <v>0</v>
      </c>
      <c r="U5" s="30"/>
      <c r="V5" s="22">
        <f t="shared" si="7"/>
        <v>0</v>
      </c>
    </row>
    <row r="6" spans="1:22" x14ac:dyDescent="0.25">
      <c r="A6" s="1">
        <v>4</v>
      </c>
      <c r="B6" s="14" t="s">
        <v>2</v>
      </c>
      <c r="C6" s="8" t="s">
        <v>1</v>
      </c>
      <c r="D6" s="8">
        <v>2</v>
      </c>
      <c r="E6" s="10">
        <v>15120</v>
      </c>
      <c r="F6" s="20">
        <f t="shared" si="8"/>
        <v>30240</v>
      </c>
      <c r="G6" s="30"/>
      <c r="H6" s="22">
        <f t="shared" si="0"/>
        <v>0</v>
      </c>
      <c r="I6" s="30"/>
      <c r="J6" s="22">
        <f t="shared" si="1"/>
        <v>0</v>
      </c>
      <c r="K6" s="30"/>
      <c r="L6" s="22">
        <f t="shared" si="2"/>
        <v>0</v>
      </c>
      <c r="M6" s="30"/>
      <c r="N6" s="28">
        <f t="shared" si="3"/>
        <v>0</v>
      </c>
      <c r="O6" s="30"/>
      <c r="P6" s="22">
        <f t="shared" si="4"/>
        <v>0</v>
      </c>
      <c r="Q6" s="30"/>
      <c r="R6" s="22">
        <f t="shared" si="5"/>
        <v>0</v>
      </c>
      <c r="S6" s="30"/>
      <c r="T6" s="22">
        <f t="shared" si="6"/>
        <v>0</v>
      </c>
      <c r="U6" s="30"/>
      <c r="V6" s="22">
        <f t="shared" si="7"/>
        <v>0</v>
      </c>
    </row>
    <row r="7" spans="1:22" x14ac:dyDescent="0.25">
      <c r="A7" s="1">
        <v>5</v>
      </c>
      <c r="B7" s="11" t="s">
        <v>24</v>
      </c>
      <c r="C7" s="8" t="s">
        <v>3</v>
      </c>
      <c r="D7" s="8">
        <v>2750</v>
      </c>
      <c r="E7" s="12">
        <v>20.69</v>
      </c>
      <c r="F7" s="20">
        <f t="shared" si="8"/>
        <v>56897.5</v>
      </c>
      <c r="G7" s="30"/>
      <c r="H7" s="22">
        <f t="shared" si="0"/>
        <v>0</v>
      </c>
      <c r="I7" s="30"/>
      <c r="J7" s="22">
        <f t="shared" si="1"/>
        <v>0</v>
      </c>
      <c r="K7" s="30"/>
      <c r="L7" s="22">
        <f t="shared" si="2"/>
        <v>0</v>
      </c>
      <c r="M7" s="30"/>
      <c r="N7" s="28">
        <f t="shared" si="3"/>
        <v>0</v>
      </c>
      <c r="O7" s="30"/>
      <c r="P7" s="22">
        <f t="shared" si="4"/>
        <v>0</v>
      </c>
      <c r="Q7" s="30"/>
      <c r="R7" s="22">
        <f t="shared" si="5"/>
        <v>0</v>
      </c>
      <c r="S7" s="30">
        <v>20.69</v>
      </c>
      <c r="T7" s="22">
        <f t="shared" si="6"/>
        <v>56897.5</v>
      </c>
      <c r="U7" s="30">
        <v>20.68</v>
      </c>
      <c r="V7" s="18">
        <f t="shared" si="7"/>
        <v>56870</v>
      </c>
    </row>
    <row r="8" spans="1:22" ht="25.5" x14ac:dyDescent="0.25">
      <c r="A8" s="1">
        <v>6</v>
      </c>
      <c r="B8" s="2" t="s">
        <v>15</v>
      </c>
      <c r="C8" s="3" t="s">
        <v>4</v>
      </c>
      <c r="D8" s="3">
        <v>1</v>
      </c>
      <c r="E8" s="5">
        <v>96054</v>
      </c>
      <c r="F8" s="20">
        <f t="shared" si="8"/>
        <v>96054</v>
      </c>
      <c r="G8" s="30"/>
      <c r="H8" s="22">
        <f t="shared" si="0"/>
        <v>0</v>
      </c>
      <c r="I8" s="30"/>
      <c r="J8" s="22">
        <f t="shared" si="1"/>
        <v>0</v>
      </c>
      <c r="K8" s="30"/>
      <c r="L8" s="22">
        <f t="shared" si="2"/>
        <v>0</v>
      </c>
      <c r="M8" s="30"/>
      <c r="N8" s="28">
        <f t="shared" si="3"/>
        <v>0</v>
      </c>
      <c r="O8" s="33">
        <v>96053</v>
      </c>
      <c r="P8" s="18">
        <f t="shared" si="4"/>
        <v>96053</v>
      </c>
      <c r="Q8" s="30">
        <v>96054</v>
      </c>
      <c r="R8" s="22">
        <f t="shared" si="5"/>
        <v>96054</v>
      </c>
      <c r="S8" s="30"/>
      <c r="T8" s="22">
        <f t="shared" si="6"/>
        <v>0</v>
      </c>
      <c r="U8" s="30"/>
      <c r="V8" s="22">
        <f t="shared" si="7"/>
        <v>0</v>
      </c>
    </row>
    <row r="9" spans="1:22" ht="25.5" x14ac:dyDescent="0.25">
      <c r="A9" s="1">
        <v>7</v>
      </c>
      <c r="B9" s="2" t="s">
        <v>16</v>
      </c>
      <c r="C9" s="3" t="s">
        <v>4</v>
      </c>
      <c r="D9" s="3">
        <v>1</v>
      </c>
      <c r="E9" s="4">
        <v>96054</v>
      </c>
      <c r="F9" s="20">
        <f t="shared" si="8"/>
        <v>96054</v>
      </c>
      <c r="G9" s="30"/>
      <c r="H9" s="22">
        <f t="shared" si="0"/>
        <v>0</v>
      </c>
      <c r="I9" s="30"/>
      <c r="J9" s="22">
        <f t="shared" si="1"/>
        <v>0</v>
      </c>
      <c r="K9" s="30"/>
      <c r="L9" s="22">
        <f t="shared" si="2"/>
        <v>0</v>
      </c>
      <c r="M9" s="30"/>
      <c r="N9" s="28">
        <f t="shared" si="3"/>
        <v>0</v>
      </c>
      <c r="O9" s="33">
        <v>96053</v>
      </c>
      <c r="P9" s="18">
        <f t="shared" si="4"/>
        <v>96053</v>
      </c>
      <c r="Q9" s="30">
        <v>96054</v>
      </c>
      <c r="R9" s="22">
        <f t="shared" si="5"/>
        <v>96054</v>
      </c>
      <c r="S9" s="30"/>
      <c r="T9" s="22">
        <f t="shared" si="6"/>
        <v>0</v>
      </c>
      <c r="U9" s="30"/>
      <c r="V9" s="22">
        <f t="shared" si="7"/>
        <v>0</v>
      </c>
    </row>
    <row r="10" spans="1:22" ht="13.5" thickBot="1" x14ac:dyDescent="0.3">
      <c r="A10" s="42" t="s">
        <v>11</v>
      </c>
      <c r="B10" s="42"/>
      <c r="C10" s="6"/>
      <c r="D10" s="6"/>
      <c r="E10" s="6"/>
      <c r="F10" s="21">
        <f>SUM(F3:F9)</f>
        <v>1282023.5</v>
      </c>
      <c r="G10" s="31"/>
      <c r="H10" s="25">
        <f>SUM(H3:H9)</f>
        <v>941000</v>
      </c>
      <c r="I10" s="31"/>
      <c r="J10" s="26">
        <f>SUM(J3:J9)</f>
        <v>969850</v>
      </c>
      <c r="K10" s="31"/>
      <c r="L10" s="26">
        <f>SUM(L3:L9)</f>
        <v>969850</v>
      </c>
      <c r="M10" s="31"/>
      <c r="N10" s="29">
        <f>SUM(N3:N9)</f>
        <v>969475</v>
      </c>
      <c r="O10" s="34"/>
      <c r="P10" s="25">
        <f>SUM(P3:P9)</f>
        <v>192106</v>
      </c>
      <c r="Q10" s="31"/>
      <c r="R10" s="26">
        <f>SUM(R3:R9)</f>
        <v>192108</v>
      </c>
      <c r="S10" s="31"/>
      <c r="T10" s="26">
        <f>SUM(T3:T9)</f>
        <v>56897.5</v>
      </c>
      <c r="U10" s="31"/>
      <c r="V10" s="25">
        <f>SUM(V3:V9)</f>
        <v>56870</v>
      </c>
    </row>
  </sheetData>
  <mergeCells count="14">
    <mergeCell ref="A10:B10"/>
    <mergeCell ref="A1:A2"/>
    <mergeCell ref="B1:B2"/>
    <mergeCell ref="C1:C2"/>
    <mergeCell ref="D1:D2"/>
    <mergeCell ref="O1:P1"/>
    <mergeCell ref="Q1:R1"/>
    <mergeCell ref="S1:T1"/>
    <mergeCell ref="U1:V1"/>
    <mergeCell ref="E1:F1"/>
    <mergeCell ref="G1:H1"/>
    <mergeCell ref="I1:J1"/>
    <mergeCell ref="K1:L1"/>
    <mergeCell ref="M1:N1"/>
  </mergeCells>
  <pageMargins left="3.937007874015748E-2" right="3.937007874015748E-2" top="0.74803149606299213" bottom="0.74803149606299213" header="0.31496062992125984" footer="0.31496062992125984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2017-08-14T05:57:46Z</dcterms:modified>
</cp:coreProperties>
</file>