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30"/>
  <workbookPr filterPrivacy="1"/>
  <mc:AlternateContent xmlns:mc="http://schemas.openxmlformats.org/markup-compatibility/2006">
    <mc:Choice Requires="x15">
      <x15ac:absPath xmlns:x15ac="http://schemas.microsoft.com/office/spreadsheetml/2010/11/ac" url="/Volumes/MARKETING/2017/ИОИ/тендер/"/>
    </mc:Choice>
  </mc:AlternateContent>
  <bookViews>
    <workbookView xWindow="0" yWindow="340" windowWidth="25600" windowHeight="14300"/>
  </bookViews>
  <sheets>
    <sheet name="Лист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2" i="1" l="1"/>
  <c r="I37" i="1"/>
  <c r="H23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26" i="1"/>
  <c r="F27" i="1"/>
  <c r="F28" i="1"/>
  <c r="F29" i="1"/>
  <c r="F30" i="1"/>
  <c r="F31" i="1"/>
  <c r="F32" i="1"/>
  <c r="F33" i="1"/>
  <c r="F34" i="1"/>
  <c r="F35" i="1"/>
  <c r="F36" i="1"/>
  <c r="F37" i="1"/>
  <c r="F2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</calcChain>
</file>

<file path=xl/sharedStrings.xml><?xml version="1.0" encoding="utf-8"?>
<sst xmlns="http://schemas.openxmlformats.org/spreadsheetml/2006/main" count="115" uniqueCount="77">
  <si>
    <t>итого</t>
  </si>
  <si>
    <t>004016 ID - карта LISS/ Coombs (в упаковке 60 х 12 карт)</t>
  </si>
  <si>
    <t>уп</t>
  </si>
  <si>
    <t xml:space="preserve">001237 DiaClon ABO/D + Reverse Grouping на 288 исследований (в упаковке 24 х 12 карт) </t>
  </si>
  <si>
    <t xml:space="preserve">002127 ID-Card DiaClon Rh-subgroup + K на 288 исследований (в упаковке 24 х 12 карт) </t>
  </si>
  <si>
    <t xml:space="preserve">003624  45092 ID DiaCell ABO A1, в набор из 2-х пузырьков А1, В, 2 х 10 мл на 200 исследований </t>
  </si>
  <si>
    <t xml:space="preserve">004310 ID DiaCell I-II-III набор из 3-х пузырьков I; II; III; 3 х 10 мл на 200 исследований </t>
  </si>
  <si>
    <t xml:space="preserve">004114 Реагент ID-DiaPanel (набор из 11 пузырьков 11х4 для непрямого антиглабулинового теста и солевого теста) на 80 исследований </t>
  </si>
  <si>
    <t>Раствор дилюента ID-Diluent 1 (2 х 100мл) каталожн. № 009160</t>
  </si>
  <si>
    <t>90071 Microcide SQ (фл 250мл)</t>
  </si>
  <si>
    <t>фл</t>
  </si>
  <si>
    <t xml:space="preserve">009948  DiaMed Basic QC (2 х 8 х 5) </t>
  </si>
  <si>
    <t>наб</t>
  </si>
  <si>
    <t>009902 SetupClean (флакон емкостью 500 мл)</t>
  </si>
  <si>
    <t xml:space="preserve">008510  ID - карта  ID - Antigen Profile I (в упакове 1х12 карт) </t>
  </si>
  <si>
    <t xml:space="preserve">008610  ID - карта  ID - Antigen Profile II (в упакове 1х12 карт) </t>
  </si>
  <si>
    <t xml:space="preserve">008701  ID - карта  ID - Antigen Profile III (в упакове 1х12 карт) </t>
  </si>
  <si>
    <t xml:space="preserve">008711 Тест антисывороточный ID-M,N,S,s,Fyh,Fyb (6х1,4 ) на 24 исследования </t>
  </si>
  <si>
    <t xml:space="preserve">ID-карта DiaClon Anti-D (в уп. 1х5мл) на 100 исследований каталожн. № 007531 </t>
  </si>
  <si>
    <t xml:space="preserve">ID-карта DiaClon Anti-K (в уп. 1х12 карт) каталожн. № 002121 </t>
  </si>
  <si>
    <t xml:space="preserve">ID-карта NaCLEnzime Test and Cold Agglutinins на 288 исследований (в уп. 4х12 карт) каталожн. № 005014 </t>
  </si>
  <si>
    <t>ID-карта  Anti-I Absorbed (в уп. 1х12 карт) на 72 исследования каталожн. № 001811</t>
  </si>
  <si>
    <t>Микрокюветы Hb 201"Hemo Cue"(упаковка №100)</t>
  </si>
  <si>
    <t>Набор моноклональных антител для фенотипирования и определения группы крови, резус и Келл</t>
  </si>
  <si>
    <t>Эритротест - Цоликлон-Моноклональные антитела Анти-е Супер 5 мл-№10</t>
  </si>
  <si>
    <t>Моноклональные антитела Анти-Е Супер 5 мл-№10</t>
  </si>
  <si>
    <t>79+A132:A141</t>
  </si>
  <si>
    <t>Моноклональные антитела Анти-С Супер 5 мл-№10</t>
  </si>
  <si>
    <t>Моноклональные антитела Анти-А1-лектин 5мл №10</t>
  </si>
  <si>
    <t>Моноклональные антитела Анти Асл, 5мл №10</t>
  </si>
  <si>
    <t>Моноклональные антитела Анти-АВ  5 мл-№10</t>
  </si>
  <si>
    <t>Моноклональные антитела Анти-А  10 мл-№10</t>
  </si>
  <si>
    <t>Моноклональные антитела Анти-В  10 мл-№10</t>
  </si>
  <si>
    <t>Моноклональные антитела Анти-Kell Супер  5 мл-№10</t>
  </si>
  <si>
    <t>Моноклональные антитела Анти-Д Супер  (IgM)  5 мл-№20</t>
  </si>
  <si>
    <t>шт</t>
  </si>
  <si>
    <t>Контейнер полимерный, стерильный однократного примененния 300 мл</t>
  </si>
  <si>
    <t>итоговая сумма</t>
  </si>
  <si>
    <t>ДНК полимераза, iTaqDNA Polymerase, с активностью 5U в 1мкл. В одном флаконе 100 мкл с 500 U, 1 упаковка-10фл по 100 мкл.</t>
  </si>
  <si>
    <t>упак</t>
  </si>
  <si>
    <t>HLA A*/B*/DRB1* Циклерплатная система  (20/1 типирований) набор=20 тестов</t>
  </si>
  <si>
    <t xml:space="preserve">Lambda Antigen Trey Class I &amp; II LAT1240 - уп=40 тестов  </t>
  </si>
  <si>
    <t>Набор LABScreen® Mixed для скрининга антител к HLA-антигенам классов I и II, 100 тестов</t>
  </si>
  <si>
    <t>Набор LABScreen® Single Antigen HLA Class I - Combi  , 25 тестов</t>
  </si>
  <si>
    <t>Набор LABScreen® Single Antigen II HLA Class II - Combi  , 25 тестов</t>
  </si>
  <si>
    <t xml:space="preserve">Набор HLA -READY PLATE ABC 144/2 </t>
  </si>
  <si>
    <t>Лимфофлот Н (Градиент плотности для выделения лимфоцитов) 500 мл/фл</t>
  </si>
  <si>
    <t>флакон</t>
  </si>
  <si>
    <t>Комплемент кроличий лиофилизированный, во флаконах 1,0 мл/фл 100 фл(50фл)</t>
  </si>
  <si>
    <t>наименование товара</t>
  </si>
  <si>
    <t>кол-во</t>
  </si>
  <si>
    <t>цена за ед.</t>
  </si>
  <si>
    <t>Одноразовый набор для об-ки плазмы "Мирасол" 10390</t>
  </si>
  <si>
    <t>Одноразовый набор для об-ки тромбоцитов "Мирасол" 10790</t>
  </si>
  <si>
    <t>Пластины-электроды для аппарата  TSCD-II</t>
  </si>
  <si>
    <t>кас</t>
  </si>
  <si>
    <t>Набор расходных материалов для аппарата Трима АССЕЛ-80410 с раствором ACDA</t>
  </si>
  <si>
    <t xml:space="preserve">№ </t>
  </si>
  <si>
    <t>ед. изм</t>
  </si>
  <si>
    <t>ТОО "Оптоник"</t>
  </si>
  <si>
    <t>ТОО "Медицина Алемы"</t>
  </si>
  <si>
    <t>ТОО "Cina Pharm"</t>
  </si>
  <si>
    <t>выделенная сумма</t>
  </si>
  <si>
    <t>5 308 929,00</t>
  </si>
  <si>
    <t>34 900 000,00</t>
  </si>
  <si>
    <t>17 856 000,00</t>
  </si>
  <si>
    <t>5 232 258,00</t>
  </si>
  <si>
    <t>12 098 475,00</t>
  </si>
  <si>
    <t>9 579 684,00</t>
  </si>
  <si>
    <t>13 321 200,00</t>
  </si>
  <si>
    <t>13 833 040,00</t>
  </si>
  <si>
    <t>10 928 000,00</t>
  </si>
  <si>
    <t>33 390 000,00</t>
  </si>
  <si>
    <t>18 960 000,00</t>
  </si>
  <si>
    <t>184 250 000,00</t>
  </si>
  <si>
    <t>130 500 000,00</t>
  </si>
  <si>
    <t>Расходный материал и реагенты на иммуногематологический анализатор IH1000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</si>
</sst>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#,##0.00"/>
    <numFmt numFmtId="165" formatCode="_-* #,##0.00_р_._-;\-* #,##0.00_р_._-;_-* &quot;-&quot;??_р_._-;_-@_-"/>
    <numFmt numFmtId="167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11"/>
      <color rgb="FF000000"/>
      <name val="Times New Roman"/>
      <charset val="161"/>
    </font>
    <font>
      <b/>
      <sz val="11"/>
      <color rgb="FF000000"/>
      <name val="Times New Roman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0" fontId="2" fillId="0" borderId="0"/>
    <xf numFmtId="0" fontId="2" fillId="0" borderId="0"/>
  </cellStyleXfs>
  <cellXfs count="50">
    <xf numFmtId="0" fontId="0" fillId="0" borderId="0" xfId="0"/>
    <xf numFmtId="0" fontId="0" fillId="0" borderId="0" xfId="0" applyFont="1"/>
    <xf numFmtId="0" fontId="5" fillId="0" borderId="0" xfId="0" applyFont="1"/>
    <xf numFmtId="0" fontId="1" fillId="0" borderId="0" xfId="0" applyFont="1"/>
    <xf numFmtId="0" fontId="6" fillId="2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/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7" fillId="0" borderId="1" xfId="0" applyFont="1" applyBorder="1"/>
    <xf numFmtId="0" fontId="6" fillId="0" borderId="0" xfId="0" applyFont="1"/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167" fontId="8" fillId="2" borderId="1" xfId="2" applyNumberFormat="1" applyFont="1" applyFill="1" applyBorder="1" applyAlignment="1">
      <alignment horizontal="left" vertical="center" wrapText="1"/>
    </xf>
    <xf numFmtId="0" fontId="6" fillId="2" borderId="1" xfId="3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Border="1"/>
    <xf numFmtId="164" fontId="6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/>
    <xf numFmtId="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/>
    <xf numFmtId="0" fontId="0" fillId="2" borderId="0" xfId="0" applyFont="1" applyFill="1"/>
    <xf numFmtId="0" fontId="11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left" vertical="center"/>
    </xf>
    <xf numFmtId="4" fontId="9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right" vertical="center"/>
    </xf>
  </cellXfs>
  <cellStyles count="5">
    <cellStyle name="Обычный" xfId="0" builtinId="0"/>
    <cellStyle name="Обычный 66_Копия План ГЗ в УЗ" xfId="4"/>
    <cellStyle name="Обычный 67_Копия План ГЗ в УЗ" xfId="1"/>
    <cellStyle name="Обычный 7" xfId="3"/>
    <cellStyle name="Финансов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70"/>
  <sheetViews>
    <sheetView tabSelected="1" zoomScale="143" workbookViewId="0">
      <selection activeCell="F53" sqref="F53"/>
    </sheetView>
  </sheetViews>
  <sheetFormatPr baseColWidth="10" defaultColWidth="8.83203125" defaultRowHeight="15" x14ac:dyDescent="0.2"/>
  <cols>
    <col min="1" max="1" width="3.83203125" style="17" bestFit="1" customWidth="1"/>
    <col min="2" max="2" width="38.1640625" style="17" customWidth="1"/>
    <col min="3" max="3" width="6.33203125" style="17" bestFit="1" customWidth="1"/>
    <col min="4" max="4" width="6" style="17" customWidth="1"/>
    <col min="5" max="5" width="11" style="17" customWidth="1"/>
    <col min="6" max="6" width="12.5" style="19" customWidth="1"/>
    <col min="7" max="7" width="13" style="1" customWidth="1"/>
    <col min="8" max="8" width="12.33203125" style="1" customWidth="1"/>
    <col min="9" max="9" width="11" style="1" customWidth="1"/>
    <col min="10" max="16384" width="8.83203125" style="1"/>
  </cols>
  <sheetData>
    <row r="3" spans="1:9" s="26" customFormat="1" ht="26" customHeight="1" x14ac:dyDescent="0.2">
      <c r="A3" s="25" t="s">
        <v>57</v>
      </c>
      <c r="B3" s="25" t="s">
        <v>49</v>
      </c>
      <c r="C3" s="25" t="s">
        <v>58</v>
      </c>
      <c r="D3" s="25" t="s">
        <v>50</v>
      </c>
      <c r="E3" s="25" t="s">
        <v>51</v>
      </c>
      <c r="F3" s="25" t="s">
        <v>62</v>
      </c>
      <c r="G3" s="25" t="s">
        <v>59</v>
      </c>
      <c r="H3" s="25" t="s">
        <v>60</v>
      </c>
      <c r="I3" s="25" t="s">
        <v>61</v>
      </c>
    </row>
    <row r="4" spans="1:9" s="3" customFormat="1" ht="34" customHeight="1" x14ac:dyDescent="0.2">
      <c r="A4" s="4">
        <v>1</v>
      </c>
      <c r="B4" s="5" t="s">
        <v>76</v>
      </c>
      <c r="C4" s="6"/>
      <c r="D4" s="7"/>
      <c r="E4" s="8"/>
      <c r="F4" s="8"/>
      <c r="G4" s="13"/>
      <c r="H4" s="13"/>
      <c r="I4" s="13"/>
    </row>
    <row r="5" spans="1:9" s="3" customFormat="1" ht="26" x14ac:dyDescent="0.2">
      <c r="A5" s="4"/>
      <c r="B5" s="9" t="s">
        <v>1</v>
      </c>
      <c r="C5" s="10" t="s">
        <v>2</v>
      </c>
      <c r="D5" s="10">
        <v>7</v>
      </c>
      <c r="E5" s="8">
        <v>962575</v>
      </c>
      <c r="F5" s="8">
        <f>D5*E5</f>
        <v>6738025</v>
      </c>
      <c r="G5" s="30"/>
      <c r="H5" s="33">
        <v>6738025</v>
      </c>
      <c r="I5" s="30"/>
    </row>
    <row r="6" spans="1:9" ht="26" x14ac:dyDescent="0.2">
      <c r="A6" s="4"/>
      <c r="B6" s="9" t="s">
        <v>3</v>
      </c>
      <c r="C6" s="10" t="s">
        <v>2</v>
      </c>
      <c r="D6" s="10">
        <v>15</v>
      </c>
      <c r="E6" s="8">
        <v>267070</v>
      </c>
      <c r="F6" s="8">
        <f t="shared" ref="F6:F38" si="0">D6*E6</f>
        <v>4006050</v>
      </c>
      <c r="G6" s="30"/>
      <c r="H6" s="33">
        <v>4006035</v>
      </c>
      <c r="I6" s="30"/>
    </row>
    <row r="7" spans="1:9" ht="26" x14ac:dyDescent="0.2">
      <c r="A7" s="4"/>
      <c r="B7" s="9" t="s">
        <v>4</v>
      </c>
      <c r="C7" s="10" t="s">
        <v>2</v>
      </c>
      <c r="D7" s="10">
        <v>10</v>
      </c>
      <c r="E7" s="8">
        <v>667677</v>
      </c>
      <c r="F7" s="8">
        <f t="shared" si="0"/>
        <v>6676770</v>
      </c>
      <c r="G7" s="30"/>
      <c r="H7" s="33">
        <v>6676670</v>
      </c>
      <c r="I7" s="30"/>
    </row>
    <row r="8" spans="1:9" ht="26" x14ac:dyDescent="0.2">
      <c r="A8" s="4"/>
      <c r="B8" s="9" t="s">
        <v>5</v>
      </c>
      <c r="C8" s="10" t="s">
        <v>2</v>
      </c>
      <c r="D8" s="10">
        <v>20</v>
      </c>
      <c r="E8" s="8">
        <v>51356</v>
      </c>
      <c r="F8" s="8">
        <f t="shared" si="0"/>
        <v>1027120</v>
      </c>
      <c r="G8" s="30"/>
      <c r="H8" s="33">
        <v>1027120</v>
      </c>
      <c r="I8" s="30"/>
    </row>
    <row r="9" spans="1:9" ht="26" x14ac:dyDescent="0.2">
      <c r="A9" s="4"/>
      <c r="B9" s="9" t="s">
        <v>6</v>
      </c>
      <c r="C9" s="10" t="s">
        <v>2</v>
      </c>
      <c r="D9" s="10">
        <v>40</v>
      </c>
      <c r="E9" s="8">
        <v>51358</v>
      </c>
      <c r="F9" s="8">
        <f t="shared" si="0"/>
        <v>2054320</v>
      </c>
      <c r="G9" s="30"/>
      <c r="H9" s="33">
        <v>2054320</v>
      </c>
      <c r="I9" s="30"/>
    </row>
    <row r="10" spans="1:9" ht="39" x14ac:dyDescent="0.2">
      <c r="A10" s="4"/>
      <c r="B10" s="9" t="s">
        <v>7</v>
      </c>
      <c r="C10" s="10" t="s">
        <v>2</v>
      </c>
      <c r="D10" s="10">
        <v>8</v>
      </c>
      <c r="E10" s="8">
        <v>64646</v>
      </c>
      <c r="F10" s="8">
        <f t="shared" si="0"/>
        <v>517168</v>
      </c>
      <c r="G10" s="30"/>
      <c r="H10" s="33">
        <v>517168</v>
      </c>
      <c r="I10" s="30"/>
    </row>
    <row r="11" spans="1:9" ht="26" x14ac:dyDescent="0.2">
      <c r="A11" s="4"/>
      <c r="B11" s="11" t="s">
        <v>8</v>
      </c>
      <c r="C11" s="10" t="s">
        <v>2</v>
      </c>
      <c r="D11" s="10">
        <v>1</v>
      </c>
      <c r="E11" s="8">
        <v>43359</v>
      </c>
      <c r="F11" s="8">
        <f t="shared" si="0"/>
        <v>43359</v>
      </c>
      <c r="G11" s="30"/>
      <c r="H11" s="33">
        <v>43359</v>
      </c>
      <c r="I11" s="30"/>
    </row>
    <row r="12" spans="1:9" x14ac:dyDescent="0.2">
      <c r="A12" s="4"/>
      <c r="B12" s="9" t="s">
        <v>9</v>
      </c>
      <c r="C12" s="10" t="s">
        <v>10</v>
      </c>
      <c r="D12" s="10">
        <v>1</v>
      </c>
      <c r="E12" s="8">
        <v>57776</v>
      </c>
      <c r="F12" s="8">
        <f t="shared" si="0"/>
        <v>57776</v>
      </c>
      <c r="G12" s="30"/>
      <c r="H12" s="33">
        <v>57776</v>
      </c>
      <c r="I12" s="30"/>
    </row>
    <row r="13" spans="1:9" x14ac:dyDescent="0.2">
      <c r="A13" s="4"/>
      <c r="B13" s="9" t="s">
        <v>11</v>
      </c>
      <c r="C13" s="10" t="s">
        <v>12</v>
      </c>
      <c r="D13" s="10">
        <v>8</v>
      </c>
      <c r="E13" s="8">
        <v>104347</v>
      </c>
      <c r="F13" s="8">
        <f t="shared" si="0"/>
        <v>834776</v>
      </c>
      <c r="G13" s="30"/>
      <c r="H13" s="33">
        <v>834776</v>
      </c>
      <c r="I13" s="30"/>
    </row>
    <row r="14" spans="1:9" x14ac:dyDescent="0.2">
      <c r="A14" s="4"/>
      <c r="B14" s="9" t="s">
        <v>13</v>
      </c>
      <c r="C14" s="10" t="s">
        <v>10</v>
      </c>
      <c r="D14" s="10">
        <v>1</v>
      </c>
      <c r="E14" s="8">
        <v>146814</v>
      </c>
      <c r="F14" s="8">
        <f t="shared" si="0"/>
        <v>146814</v>
      </c>
      <c r="G14" s="30"/>
      <c r="H14" s="33">
        <v>146814</v>
      </c>
      <c r="I14" s="30"/>
    </row>
    <row r="15" spans="1:9" ht="26" x14ac:dyDescent="0.2">
      <c r="A15" s="4"/>
      <c r="B15" s="9" t="s">
        <v>14</v>
      </c>
      <c r="C15" s="10" t="s">
        <v>2</v>
      </c>
      <c r="D15" s="10">
        <v>2</v>
      </c>
      <c r="E15" s="8">
        <v>40635</v>
      </c>
      <c r="F15" s="8">
        <f t="shared" si="0"/>
        <v>81270</v>
      </c>
      <c r="G15" s="30"/>
      <c r="H15" s="33">
        <v>81270</v>
      </c>
      <c r="I15" s="30"/>
    </row>
    <row r="16" spans="1:9" s="2" customFormat="1" ht="26" x14ac:dyDescent="0.2">
      <c r="A16" s="4"/>
      <c r="B16" s="9" t="s">
        <v>15</v>
      </c>
      <c r="C16" s="10" t="s">
        <v>2</v>
      </c>
      <c r="D16" s="10">
        <v>2</v>
      </c>
      <c r="E16" s="8">
        <v>40635</v>
      </c>
      <c r="F16" s="8">
        <f t="shared" si="0"/>
        <v>81270</v>
      </c>
      <c r="G16" s="32"/>
      <c r="H16" s="33">
        <v>81270</v>
      </c>
      <c r="I16" s="32"/>
    </row>
    <row r="17" spans="1:9" ht="26" x14ac:dyDescent="0.2">
      <c r="A17" s="4"/>
      <c r="B17" s="9" t="s">
        <v>16</v>
      </c>
      <c r="C17" s="10" t="s">
        <v>2</v>
      </c>
      <c r="D17" s="10">
        <v>2</v>
      </c>
      <c r="E17" s="8">
        <v>24381</v>
      </c>
      <c r="F17" s="8">
        <f t="shared" si="0"/>
        <v>48762</v>
      </c>
      <c r="G17" s="30"/>
      <c r="H17" s="33">
        <v>48762</v>
      </c>
      <c r="I17" s="30"/>
    </row>
    <row r="18" spans="1:9" ht="26" x14ac:dyDescent="0.2">
      <c r="A18" s="4"/>
      <c r="B18" s="9" t="s">
        <v>17</v>
      </c>
      <c r="C18" s="10" t="s">
        <v>2</v>
      </c>
      <c r="D18" s="10">
        <v>1</v>
      </c>
      <c r="E18" s="8">
        <v>69383</v>
      </c>
      <c r="F18" s="8">
        <f t="shared" si="0"/>
        <v>69383</v>
      </c>
      <c r="G18" s="30"/>
      <c r="H18" s="33">
        <v>69383</v>
      </c>
      <c r="I18" s="30"/>
    </row>
    <row r="19" spans="1:9" ht="26" x14ac:dyDescent="0.2">
      <c r="A19" s="4"/>
      <c r="B19" s="12" t="s">
        <v>18</v>
      </c>
      <c r="C19" s="6" t="s">
        <v>2</v>
      </c>
      <c r="D19" s="10">
        <v>8</v>
      </c>
      <c r="E19" s="8">
        <v>55208</v>
      </c>
      <c r="F19" s="8">
        <f t="shared" si="0"/>
        <v>441664</v>
      </c>
      <c r="G19" s="30"/>
      <c r="H19" s="33">
        <v>441664</v>
      </c>
      <c r="I19" s="30"/>
    </row>
    <row r="20" spans="1:9" ht="26" x14ac:dyDescent="0.2">
      <c r="A20" s="4"/>
      <c r="B20" s="12" t="s">
        <v>19</v>
      </c>
      <c r="C20" s="6" t="s">
        <v>2</v>
      </c>
      <c r="D20" s="10">
        <v>10</v>
      </c>
      <c r="E20" s="8">
        <v>22253</v>
      </c>
      <c r="F20" s="8">
        <f t="shared" si="0"/>
        <v>222530</v>
      </c>
      <c r="G20" s="30"/>
      <c r="H20" s="33">
        <v>222530</v>
      </c>
      <c r="I20" s="30"/>
    </row>
    <row r="21" spans="1:9" ht="39" x14ac:dyDescent="0.2">
      <c r="A21" s="4"/>
      <c r="B21" s="12" t="s">
        <v>20</v>
      </c>
      <c r="C21" s="6" t="s">
        <v>2</v>
      </c>
      <c r="D21" s="10">
        <v>1</v>
      </c>
      <c r="E21" s="8">
        <v>55060</v>
      </c>
      <c r="F21" s="8">
        <f t="shared" si="0"/>
        <v>55060</v>
      </c>
      <c r="G21" s="30"/>
      <c r="H21" s="33">
        <v>55060</v>
      </c>
      <c r="I21" s="30"/>
    </row>
    <row r="22" spans="1:9" ht="26" x14ac:dyDescent="0.2">
      <c r="A22" s="4"/>
      <c r="B22" s="12" t="s">
        <v>21</v>
      </c>
      <c r="C22" s="6" t="s">
        <v>2</v>
      </c>
      <c r="D22" s="10">
        <v>3</v>
      </c>
      <c r="E22" s="8">
        <v>34313</v>
      </c>
      <c r="F22" s="8">
        <f t="shared" si="0"/>
        <v>102939</v>
      </c>
      <c r="G22" s="30"/>
      <c r="H22" s="33">
        <v>102939</v>
      </c>
      <c r="I22" s="30"/>
    </row>
    <row r="23" spans="1:9" x14ac:dyDescent="0.2">
      <c r="A23" s="13"/>
      <c r="B23" s="16" t="s">
        <v>0</v>
      </c>
      <c r="C23" s="13"/>
      <c r="D23" s="13"/>
      <c r="E23" s="13"/>
      <c r="F23" s="24">
        <f>SUM(F5:F22)</f>
        <v>23205056</v>
      </c>
      <c r="G23" s="30"/>
      <c r="H23" s="18">
        <f>SUM(H5:H22)</f>
        <v>23204941</v>
      </c>
      <c r="I23" s="30"/>
    </row>
    <row r="24" spans="1:9" x14ac:dyDescent="0.2">
      <c r="A24" s="4">
        <v>2</v>
      </c>
      <c r="B24" s="9" t="s">
        <v>22</v>
      </c>
      <c r="C24" s="10" t="s">
        <v>2</v>
      </c>
      <c r="D24" s="10">
        <v>270</v>
      </c>
      <c r="E24" s="14">
        <v>42768</v>
      </c>
      <c r="F24" s="24">
        <f t="shared" si="0"/>
        <v>11547360</v>
      </c>
      <c r="G24" s="30"/>
      <c r="H24" s="43">
        <v>10497600</v>
      </c>
      <c r="I24" s="30"/>
    </row>
    <row r="25" spans="1:9" ht="39" x14ac:dyDescent="0.2">
      <c r="A25" s="4">
        <v>3</v>
      </c>
      <c r="B25" s="5" t="s">
        <v>23</v>
      </c>
      <c r="C25" s="15"/>
      <c r="D25" s="15"/>
      <c r="E25" s="14"/>
      <c r="F25" s="8"/>
      <c r="G25" s="30"/>
      <c r="H25" s="30"/>
      <c r="I25" s="30"/>
    </row>
    <row r="26" spans="1:9" ht="26" x14ac:dyDescent="0.2">
      <c r="A26" s="37"/>
      <c r="B26" s="9" t="s">
        <v>24</v>
      </c>
      <c r="C26" s="10" t="s">
        <v>2</v>
      </c>
      <c r="D26" s="10">
        <v>48</v>
      </c>
      <c r="E26" s="8">
        <v>27177</v>
      </c>
      <c r="F26" s="8">
        <f t="shared" si="0"/>
        <v>1304496</v>
      </c>
      <c r="G26" s="30"/>
      <c r="H26" s="30"/>
      <c r="I26" s="33">
        <v>1304400</v>
      </c>
    </row>
    <row r="27" spans="1:9" ht="26" x14ac:dyDescent="0.2">
      <c r="A27" s="4"/>
      <c r="B27" s="9" t="s">
        <v>25</v>
      </c>
      <c r="C27" s="10" t="s">
        <v>2</v>
      </c>
      <c r="D27" s="10">
        <v>48</v>
      </c>
      <c r="E27" s="8">
        <v>15407</v>
      </c>
      <c r="F27" s="8">
        <f t="shared" si="0"/>
        <v>739536</v>
      </c>
      <c r="G27" s="30"/>
      <c r="H27" s="30"/>
      <c r="I27" s="33">
        <v>739440</v>
      </c>
    </row>
    <row r="28" spans="1:9" x14ac:dyDescent="0.2">
      <c r="A28" s="4"/>
      <c r="B28" s="12" t="s">
        <v>26</v>
      </c>
      <c r="C28" s="10" t="s">
        <v>2</v>
      </c>
      <c r="D28" s="10">
        <v>48</v>
      </c>
      <c r="E28" s="8">
        <v>26856</v>
      </c>
      <c r="F28" s="8">
        <f t="shared" si="0"/>
        <v>1289088</v>
      </c>
      <c r="G28" s="30"/>
      <c r="H28" s="30"/>
      <c r="I28" s="33">
        <v>1289040</v>
      </c>
    </row>
    <row r="29" spans="1:9" ht="26" x14ac:dyDescent="0.2">
      <c r="A29" s="37"/>
      <c r="B29" s="9" t="s">
        <v>27</v>
      </c>
      <c r="C29" s="10" t="s">
        <v>2</v>
      </c>
      <c r="D29" s="10">
        <v>48</v>
      </c>
      <c r="E29" s="8">
        <v>15407</v>
      </c>
      <c r="F29" s="8">
        <f t="shared" si="0"/>
        <v>739536</v>
      </c>
      <c r="G29" s="30"/>
      <c r="H29" s="30"/>
      <c r="I29" s="33">
        <v>739440</v>
      </c>
    </row>
    <row r="30" spans="1:9" ht="26" x14ac:dyDescent="0.2">
      <c r="A30" s="4"/>
      <c r="B30" s="9" t="s">
        <v>28</v>
      </c>
      <c r="C30" s="10" t="s">
        <v>2</v>
      </c>
      <c r="D30" s="10">
        <v>5</v>
      </c>
      <c r="E30" s="8">
        <v>13288</v>
      </c>
      <c r="F30" s="8">
        <f t="shared" si="0"/>
        <v>66440</v>
      </c>
      <c r="G30" s="30"/>
      <c r="H30" s="30"/>
      <c r="I30" s="33">
        <v>66425</v>
      </c>
    </row>
    <row r="31" spans="1:9" x14ac:dyDescent="0.2">
      <c r="A31" s="4"/>
      <c r="B31" s="9" t="s">
        <v>29</v>
      </c>
      <c r="C31" s="10" t="s">
        <v>2</v>
      </c>
      <c r="D31" s="10">
        <v>5</v>
      </c>
      <c r="E31" s="8">
        <v>15442</v>
      </c>
      <c r="F31" s="8">
        <f t="shared" si="0"/>
        <v>77210</v>
      </c>
      <c r="G31" s="30"/>
      <c r="H31" s="30"/>
      <c r="I31" s="33">
        <v>77200</v>
      </c>
    </row>
    <row r="32" spans="1:9" x14ac:dyDescent="0.2">
      <c r="A32" s="37"/>
      <c r="B32" s="9" t="s">
        <v>30</v>
      </c>
      <c r="C32" s="10" t="s">
        <v>2</v>
      </c>
      <c r="D32" s="10">
        <v>33</v>
      </c>
      <c r="E32" s="8">
        <v>8587</v>
      </c>
      <c r="F32" s="8">
        <f t="shared" si="0"/>
        <v>283371</v>
      </c>
      <c r="G32" s="30"/>
      <c r="H32" s="30"/>
      <c r="I32" s="33">
        <v>283305</v>
      </c>
    </row>
    <row r="33" spans="1:10" x14ac:dyDescent="0.2">
      <c r="A33" s="4"/>
      <c r="B33" s="9" t="s">
        <v>31</v>
      </c>
      <c r="C33" s="10" t="s">
        <v>2</v>
      </c>
      <c r="D33" s="10">
        <v>30</v>
      </c>
      <c r="E33" s="8">
        <v>8587</v>
      </c>
      <c r="F33" s="8">
        <f t="shared" si="0"/>
        <v>257610</v>
      </c>
      <c r="G33" s="30"/>
      <c r="H33" s="30"/>
      <c r="I33" s="33">
        <v>257550</v>
      </c>
    </row>
    <row r="34" spans="1:10" x14ac:dyDescent="0.2">
      <c r="A34" s="4"/>
      <c r="B34" s="9" t="s">
        <v>32</v>
      </c>
      <c r="C34" s="10" t="s">
        <v>2</v>
      </c>
      <c r="D34" s="10">
        <v>30</v>
      </c>
      <c r="E34" s="8">
        <v>8587</v>
      </c>
      <c r="F34" s="8">
        <f t="shared" si="0"/>
        <v>257610</v>
      </c>
      <c r="G34" s="30"/>
      <c r="H34" s="30"/>
      <c r="I34" s="33">
        <v>257550</v>
      </c>
      <c r="J34" s="35"/>
    </row>
    <row r="35" spans="1:10" ht="26" x14ac:dyDescent="0.2">
      <c r="A35" s="37"/>
      <c r="B35" s="9" t="s">
        <v>33</v>
      </c>
      <c r="C35" s="10" t="s">
        <v>2</v>
      </c>
      <c r="D35" s="10">
        <v>86</v>
      </c>
      <c r="E35" s="8">
        <v>21923</v>
      </c>
      <c r="F35" s="8">
        <f t="shared" si="0"/>
        <v>1885378</v>
      </c>
      <c r="G35" s="30"/>
      <c r="H35" s="30"/>
      <c r="I35" s="33">
        <v>1885120</v>
      </c>
    </row>
    <row r="36" spans="1:10" ht="26" x14ac:dyDescent="0.2">
      <c r="A36" s="4"/>
      <c r="B36" s="9" t="s">
        <v>34</v>
      </c>
      <c r="C36" s="10" t="s">
        <v>2</v>
      </c>
      <c r="D36" s="10">
        <v>30</v>
      </c>
      <c r="E36" s="8">
        <v>18851</v>
      </c>
      <c r="F36" s="8">
        <f t="shared" si="0"/>
        <v>565530</v>
      </c>
      <c r="G36" s="30"/>
      <c r="H36" s="30"/>
      <c r="I36" s="33">
        <v>565500</v>
      </c>
    </row>
    <row r="37" spans="1:10" x14ac:dyDescent="0.2">
      <c r="A37" s="4"/>
      <c r="B37" s="16" t="s">
        <v>0</v>
      </c>
      <c r="C37" s="13"/>
      <c r="D37" s="13"/>
      <c r="E37" s="13"/>
      <c r="F37" s="24">
        <f>SUM(F26:F36)</f>
        <v>7465805</v>
      </c>
      <c r="G37" s="30"/>
      <c r="H37" s="30"/>
      <c r="I37" s="31">
        <f>SUM(I26:I36)</f>
        <v>7464970</v>
      </c>
    </row>
    <row r="38" spans="1:10" s="39" customFormat="1" ht="26" x14ac:dyDescent="0.2">
      <c r="A38" s="37">
        <v>4</v>
      </c>
      <c r="B38" s="44" t="s">
        <v>36</v>
      </c>
      <c r="C38" s="45" t="s">
        <v>35</v>
      </c>
      <c r="D38" s="45">
        <v>30000</v>
      </c>
      <c r="E38" s="46">
        <v>345</v>
      </c>
      <c r="F38" s="24">
        <f t="shared" si="0"/>
        <v>10350000</v>
      </c>
      <c r="G38" s="38"/>
      <c r="H38" s="38"/>
      <c r="I38" s="38"/>
    </row>
    <row r="39" spans="1:10" ht="39" x14ac:dyDescent="0.2">
      <c r="A39" s="4">
        <v>5</v>
      </c>
      <c r="B39" s="20" t="s">
        <v>38</v>
      </c>
      <c r="C39" s="4" t="s">
        <v>39</v>
      </c>
      <c r="D39" s="10">
        <v>9</v>
      </c>
      <c r="E39" s="23">
        <v>589881</v>
      </c>
      <c r="F39" s="24">
        <f t="shared" ref="F39:F51" si="1">D39*E39</f>
        <v>5308929</v>
      </c>
      <c r="G39" s="34" t="s">
        <v>63</v>
      </c>
      <c r="H39" s="30"/>
      <c r="I39" s="30"/>
    </row>
    <row r="40" spans="1:10" ht="26" x14ac:dyDescent="0.2">
      <c r="A40" s="37">
        <v>6</v>
      </c>
      <c r="B40" s="12" t="s">
        <v>40</v>
      </c>
      <c r="C40" s="6" t="s">
        <v>39</v>
      </c>
      <c r="D40" s="10">
        <v>40</v>
      </c>
      <c r="E40" s="23">
        <v>872500</v>
      </c>
      <c r="F40" s="24">
        <f t="shared" si="1"/>
        <v>34900000</v>
      </c>
      <c r="G40" s="34" t="s">
        <v>64</v>
      </c>
      <c r="H40" s="30"/>
      <c r="I40" s="30"/>
    </row>
    <row r="41" spans="1:10" ht="26" x14ac:dyDescent="0.2">
      <c r="A41" s="4">
        <v>7</v>
      </c>
      <c r="B41" s="9" t="s">
        <v>41</v>
      </c>
      <c r="C41" s="6" t="s">
        <v>39</v>
      </c>
      <c r="D41" s="10">
        <v>12</v>
      </c>
      <c r="E41" s="23">
        <v>1488000</v>
      </c>
      <c r="F41" s="24">
        <f t="shared" si="1"/>
        <v>17856000</v>
      </c>
      <c r="G41" s="34" t="s">
        <v>65</v>
      </c>
      <c r="H41" s="30"/>
      <c r="I41" s="30"/>
    </row>
    <row r="42" spans="1:10" ht="26" x14ac:dyDescent="0.2">
      <c r="A42" s="37">
        <v>8</v>
      </c>
      <c r="B42" s="12" t="s">
        <v>42</v>
      </c>
      <c r="C42" s="6" t="s">
        <v>39</v>
      </c>
      <c r="D42" s="10">
        <v>3</v>
      </c>
      <c r="E42" s="23">
        <v>1744086</v>
      </c>
      <c r="F42" s="24">
        <f t="shared" si="1"/>
        <v>5232258</v>
      </c>
      <c r="G42" s="34" t="s">
        <v>66</v>
      </c>
      <c r="H42" s="30"/>
      <c r="I42" s="30"/>
    </row>
    <row r="43" spans="1:10" ht="26" x14ac:dyDescent="0.2">
      <c r="A43" s="4">
        <v>9</v>
      </c>
      <c r="B43" s="12" t="s">
        <v>43</v>
      </c>
      <c r="C43" s="6" t="s">
        <v>39</v>
      </c>
      <c r="D43" s="10">
        <v>3</v>
      </c>
      <c r="E43" s="23">
        <v>4032825</v>
      </c>
      <c r="F43" s="24">
        <f t="shared" si="1"/>
        <v>12098475</v>
      </c>
      <c r="G43" s="34" t="s">
        <v>67</v>
      </c>
      <c r="H43" s="30"/>
      <c r="I43" s="30"/>
    </row>
    <row r="44" spans="1:10" ht="26" x14ac:dyDescent="0.2">
      <c r="A44" s="37">
        <v>10</v>
      </c>
      <c r="B44" s="12" t="s">
        <v>44</v>
      </c>
      <c r="C44" s="6" t="s">
        <v>39</v>
      </c>
      <c r="D44" s="10">
        <v>3</v>
      </c>
      <c r="E44" s="23">
        <v>3193228</v>
      </c>
      <c r="F44" s="24">
        <f t="shared" si="1"/>
        <v>9579684</v>
      </c>
      <c r="G44" s="34" t="s">
        <v>68</v>
      </c>
      <c r="H44" s="30"/>
      <c r="I44" s="30"/>
    </row>
    <row r="45" spans="1:10" x14ac:dyDescent="0.2">
      <c r="A45" s="4">
        <v>11</v>
      </c>
      <c r="B45" s="12" t="s">
        <v>45</v>
      </c>
      <c r="C45" s="6" t="s">
        <v>39</v>
      </c>
      <c r="D45" s="10">
        <v>204</v>
      </c>
      <c r="E45" s="23">
        <v>65300</v>
      </c>
      <c r="F45" s="24">
        <f t="shared" si="1"/>
        <v>13321200</v>
      </c>
      <c r="G45" s="34" t="s">
        <v>69</v>
      </c>
      <c r="H45" s="30"/>
      <c r="I45" s="30"/>
    </row>
    <row r="46" spans="1:10" ht="26" x14ac:dyDescent="0.2">
      <c r="A46" s="37">
        <v>12</v>
      </c>
      <c r="B46" s="21" t="s">
        <v>46</v>
      </c>
      <c r="C46" s="6" t="s">
        <v>47</v>
      </c>
      <c r="D46" s="10">
        <v>94</v>
      </c>
      <c r="E46" s="23">
        <v>147160</v>
      </c>
      <c r="F46" s="24">
        <f t="shared" si="1"/>
        <v>13833040</v>
      </c>
      <c r="G46" s="34" t="s">
        <v>70</v>
      </c>
      <c r="H46" s="30"/>
      <c r="I46" s="30"/>
    </row>
    <row r="47" spans="1:10" ht="26" x14ac:dyDescent="0.2">
      <c r="A47" s="4">
        <v>13</v>
      </c>
      <c r="B47" s="22" t="s">
        <v>48</v>
      </c>
      <c r="C47" s="6" t="s">
        <v>47</v>
      </c>
      <c r="D47" s="10">
        <v>3200</v>
      </c>
      <c r="E47" s="23">
        <v>3415</v>
      </c>
      <c r="F47" s="24">
        <f t="shared" si="1"/>
        <v>10928000</v>
      </c>
      <c r="G47" s="34" t="s">
        <v>71</v>
      </c>
      <c r="H47" s="30"/>
      <c r="I47" s="30"/>
    </row>
    <row r="48" spans="1:10" ht="26" x14ac:dyDescent="0.2">
      <c r="A48" s="37">
        <v>14</v>
      </c>
      <c r="B48" s="9" t="s">
        <v>52</v>
      </c>
      <c r="C48" s="10" t="s">
        <v>12</v>
      </c>
      <c r="D48" s="27">
        <v>300</v>
      </c>
      <c r="E48" s="28">
        <v>63200</v>
      </c>
      <c r="F48" s="24">
        <f t="shared" si="1"/>
        <v>18960000</v>
      </c>
      <c r="G48" s="36" t="s">
        <v>73</v>
      </c>
      <c r="H48" s="30"/>
      <c r="I48" s="30"/>
    </row>
    <row r="49" spans="1:9" ht="26" x14ac:dyDescent="0.2">
      <c r="A49" s="4">
        <v>15</v>
      </c>
      <c r="B49" s="9" t="s">
        <v>53</v>
      </c>
      <c r="C49" s="10" t="s">
        <v>12</v>
      </c>
      <c r="D49" s="27">
        <v>2500</v>
      </c>
      <c r="E49" s="28">
        <v>73700</v>
      </c>
      <c r="F49" s="24">
        <f t="shared" si="1"/>
        <v>184250000</v>
      </c>
      <c r="G49" s="36" t="s">
        <v>74</v>
      </c>
      <c r="H49" s="30"/>
      <c r="I49" s="30"/>
    </row>
    <row r="50" spans="1:9" x14ac:dyDescent="0.2">
      <c r="A50" s="37">
        <v>16</v>
      </c>
      <c r="B50" s="29" t="s">
        <v>54</v>
      </c>
      <c r="C50" s="27" t="s">
        <v>55</v>
      </c>
      <c r="D50" s="27">
        <v>300</v>
      </c>
      <c r="E50" s="28">
        <v>111300</v>
      </c>
      <c r="F50" s="24">
        <f t="shared" si="1"/>
        <v>33390000</v>
      </c>
      <c r="G50" s="36" t="s">
        <v>72</v>
      </c>
      <c r="H50" s="30"/>
      <c r="I50" s="30"/>
    </row>
    <row r="51" spans="1:9" ht="26" x14ac:dyDescent="0.2">
      <c r="A51" s="4">
        <v>17</v>
      </c>
      <c r="B51" s="9" t="s">
        <v>56</v>
      </c>
      <c r="C51" s="27" t="s">
        <v>12</v>
      </c>
      <c r="D51" s="27">
        <v>1450</v>
      </c>
      <c r="E51" s="28">
        <v>90000</v>
      </c>
      <c r="F51" s="24">
        <f t="shared" si="1"/>
        <v>130500000</v>
      </c>
      <c r="G51" s="36" t="s">
        <v>75</v>
      </c>
      <c r="H51" s="30"/>
      <c r="I51" s="30"/>
    </row>
    <row r="52" spans="1:9" x14ac:dyDescent="0.2">
      <c r="A52" s="13"/>
      <c r="B52" s="16" t="s">
        <v>37</v>
      </c>
      <c r="C52" s="13"/>
      <c r="D52" s="13"/>
      <c r="E52" s="13"/>
      <c r="F52" s="18">
        <f>F51+F50+F49+F48+F47+F46+F45+F44+F43+F42+F41+F40+F39+F38+F37+F24+F23</f>
        <v>542725807</v>
      </c>
      <c r="G52" s="30"/>
      <c r="H52" s="30"/>
      <c r="I52" s="30"/>
    </row>
    <row r="53" spans="1:9" x14ac:dyDescent="0.2">
      <c r="F53" s="1"/>
    </row>
    <row r="54" spans="1:9" x14ac:dyDescent="0.2">
      <c r="B54" s="42"/>
      <c r="C54" s="40"/>
    </row>
    <row r="55" spans="1:9" x14ac:dyDescent="0.2">
      <c r="B55" s="42"/>
      <c r="C55" s="40"/>
    </row>
    <row r="56" spans="1:9" x14ac:dyDescent="0.2">
      <c r="B56" s="42"/>
      <c r="C56" s="40"/>
    </row>
    <row r="57" spans="1:9" x14ac:dyDescent="0.2">
      <c r="B57" s="40"/>
      <c r="C57" s="40"/>
    </row>
    <row r="58" spans="1:9" ht="25" customHeight="1" x14ac:dyDescent="0.2">
      <c r="B58" s="49"/>
      <c r="C58" s="48"/>
    </row>
    <row r="59" spans="1:9" x14ac:dyDescent="0.2">
      <c r="B59" s="49"/>
      <c r="C59" s="48"/>
    </row>
    <row r="60" spans="1:9" x14ac:dyDescent="0.2">
      <c r="B60" s="49"/>
      <c r="C60" s="48"/>
    </row>
    <row r="61" spans="1:9" ht="25" customHeight="1" x14ac:dyDescent="0.2">
      <c r="B61" s="49"/>
      <c r="C61" s="48"/>
    </row>
    <row r="62" spans="1:9" x14ac:dyDescent="0.2">
      <c r="B62" s="49"/>
      <c r="C62" s="48"/>
    </row>
    <row r="63" spans="1:9" x14ac:dyDescent="0.2">
      <c r="B63" s="49"/>
      <c r="C63" s="48"/>
    </row>
    <row r="64" spans="1:9" ht="25" customHeight="1" x14ac:dyDescent="0.2">
      <c r="B64" s="49"/>
      <c r="C64" s="48"/>
    </row>
    <row r="65" spans="2:3" x14ac:dyDescent="0.2">
      <c r="B65" s="49"/>
      <c r="C65" s="48"/>
    </row>
    <row r="66" spans="2:3" x14ac:dyDescent="0.2">
      <c r="B66" s="49"/>
      <c r="C66" s="48"/>
    </row>
    <row r="67" spans="2:3" ht="12" customHeight="1" x14ac:dyDescent="0.2">
      <c r="B67" s="47"/>
      <c r="C67" s="48"/>
    </row>
    <row r="68" spans="2:3" x14ac:dyDescent="0.2">
      <c r="B68" s="47"/>
      <c r="C68" s="48"/>
    </row>
    <row r="69" spans="2:3" x14ac:dyDescent="0.2">
      <c r="B69" s="47"/>
      <c r="C69" s="48"/>
    </row>
    <row r="70" spans="2:3" x14ac:dyDescent="0.2">
      <c r="B70" s="40"/>
      <c r="C70" s="41"/>
    </row>
  </sheetData>
  <mergeCells count="8">
    <mergeCell ref="B67:B69"/>
    <mergeCell ref="C67:C69"/>
    <mergeCell ref="B58:B60"/>
    <mergeCell ref="C58:C60"/>
    <mergeCell ref="B61:B63"/>
    <mergeCell ref="C61:C63"/>
    <mergeCell ref="B64:B66"/>
    <mergeCell ref="C64:C66"/>
  </mergeCells>
  <phoneticPr fontId="4" type="noConversion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2017-05-23T12:59:22Z</cp:lastPrinted>
  <dcterms:created xsi:type="dcterms:W3CDTF">2006-09-16T00:00:00Z</dcterms:created>
  <dcterms:modified xsi:type="dcterms:W3CDTF">2017-05-23T12:59:27Z</dcterms:modified>
</cp:coreProperties>
</file>